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11565" firstSheet="1" activeTab="1"/>
  </bookViews>
  <sheets>
    <sheet name="2016级指标" sheetId="2" state="hidden" r:id="rId1"/>
    <sheet name="信息与安全工程学院" sheetId="20" r:id="rId2"/>
  </sheets>
  <calcPr calcId="144525"/>
</workbook>
</file>

<file path=xl/calcChain.xml><?xml version="1.0" encoding="utf-8"?>
<calcChain xmlns="http://schemas.openxmlformats.org/spreadsheetml/2006/main">
  <c r="V8" i="20"/>
  <c r="U8"/>
  <c r="T8"/>
  <c r="S8"/>
  <c r="R8"/>
  <c r="Q8"/>
  <c r="P8"/>
  <c r="O8"/>
  <c r="N8"/>
  <c r="M8"/>
  <c r="L8"/>
  <c r="K8"/>
  <c r="J8"/>
  <c r="I8"/>
  <c r="H8"/>
  <c r="G8"/>
  <c r="F8"/>
  <c r="E8"/>
  <c r="D8"/>
  <c r="C8"/>
  <c r="Q7"/>
  <c r="N7"/>
  <c r="K7"/>
  <c r="H7"/>
  <c r="E7"/>
  <c r="Q6"/>
  <c r="P6"/>
  <c r="O6"/>
  <c r="N6"/>
  <c r="K6"/>
  <c r="H6"/>
  <c r="E6"/>
  <c r="Q5"/>
  <c r="P5"/>
  <c r="O5"/>
  <c r="N5"/>
  <c r="K5"/>
  <c r="H5"/>
  <c r="E5"/>
  <c r="Q21" i="2"/>
  <c r="P21"/>
  <c r="O21"/>
  <c r="N21"/>
  <c r="M21"/>
  <c r="L21"/>
  <c r="K21"/>
  <c r="J21"/>
  <c r="I21"/>
  <c r="H21"/>
  <c r="G21"/>
  <c r="F21"/>
  <c r="E21"/>
  <c r="D21"/>
  <c r="C21"/>
  <c r="Q20"/>
  <c r="P20"/>
  <c r="O20"/>
  <c r="N20"/>
  <c r="K20"/>
  <c r="H20"/>
  <c r="E20"/>
  <c r="Q19"/>
  <c r="P19"/>
  <c r="O19"/>
  <c r="N19"/>
  <c r="K19"/>
  <c r="H19"/>
  <c r="E19"/>
  <c r="Q18"/>
  <c r="O18"/>
  <c r="N18"/>
  <c r="K18"/>
  <c r="H18"/>
  <c r="E18"/>
  <c r="Q17"/>
  <c r="P17"/>
  <c r="O17"/>
  <c r="N17"/>
  <c r="K17"/>
  <c r="H17"/>
  <c r="E17"/>
  <c r="Q16"/>
  <c r="P16"/>
  <c r="O16"/>
  <c r="N16"/>
  <c r="K16"/>
  <c r="H16"/>
  <c r="E16"/>
  <c r="Q15"/>
  <c r="P15"/>
  <c r="O15"/>
  <c r="N15"/>
  <c r="K15"/>
  <c r="H15"/>
  <c r="E15"/>
  <c r="Q14"/>
  <c r="P14"/>
  <c r="O14"/>
  <c r="N14"/>
  <c r="K14"/>
  <c r="H14"/>
  <c r="E14"/>
  <c r="Q13"/>
  <c r="P13"/>
  <c r="O13"/>
  <c r="N13"/>
  <c r="K13"/>
  <c r="H13"/>
  <c r="E13"/>
  <c r="Q12"/>
  <c r="P12"/>
  <c r="O12"/>
  <c r="N12"/>
  <c r="K12"/>
  <c r="H12"/>
  <c r="E12"/>
  <c r="Q11"/>
  <c r="P11"/>
  <c r="O11"/>
  <c r="N11"/>
  <c r="K11"/>
  <c r="H11"/>
  <c r="E11"/>
  <c r="Q10"/>
  <c r="P10"/>
  <c r="O10"/>
  <c r="N10"/>
  <c r="K10"/>
  <c r="H10"/>
  <c r="E10"/>
  <c r="Q9"/>
  <c r="P9"/>
  <c r="O9"/>
  <c r="N9"/>
  <c r="K9"/>
  <c r="H9"/>
  <c r="E9"/>
  <c r="Q8"/>
  <c r="P8"/>
  <c r="O8"/>
  <c r="N8"/>
  <c r="K8"/>
  <c r="H8"/>
  <c r="E8"/>
  <c r="Q7"/>
  <c r="P7"/>
  <c r="O7"/>
  <c r="N7"/>
  <c r="K7"/>
  <c r="H7"/>
  <c r="E7"/>
  <c r="Q6"/>
  <c r="P6"/>
  <c r="O6"/>
  <c r="N6"/>
  <c r="K6"/>
  <c r="H6"/>
  <c r="E6"/>
  <c r="Q5"/>
  <c r="P5"/>
  <c r="O5"/>
  <c r="N5"/>
  <c r="K5"/>
  <c r="H5"/>
  <c r="E5"/>
</calcChain>
</file>

<file path=xl/comments1.xml><?xml version="1.0" encoding="utf-8"?>
<comments xmlns="http://schemas.openxmlformats.org/spreadsheetml/2006/main">
  <authors>
    <author>黄雯</author>
  </authors>
  <commentList>
    <comment ref="F5" authorId="0">
      <text>
        <r>
          <rPr>
            <sz val="9"/>
            <rFont val="宋体"/>
            <charset val="134"/>
          </rPr>
          <t>陆艳复学后到16级</t>
        </r>
      </text>
    </comment>
    <comment ref="F7" authorId="0">
      <text>
        <r>
          <rPr>
            <sz val="9"/>
            <rFont val="宋体"/>
            <charset val="134"/>
          </rPr>
          <t>郑薇薇休学</t>
        </r>
      </text>
    </comment>
    <comment ref="F10" authorId="0">
      <text>
        <r>
          <rPr>
            <sz val="9"/>
            <rFont val="宋体"/>
            <charset val="134"/>
          </rPr>
          <t>刘英蔚复学后到16级</t>
        </r>
      </text>
    </comment>
    <comment ref="F14" authorId="0">
      <text>
        <r>
          <rPr>
            <sz val="9"/>
            <rFont val="宋体"/>
            <charset val="134"/>
          </rPr>
          <t>刘雅黎休学</t>
        </r>
      </text>
    </comment>
  </commentList>
</comments>
</file>

<file path=xl/sharedStrings.xml><?xml version="1.0" encoding="utf-8"?>
<sst xmlns="http://schemas.openxmlformats.org/spreadsheetml/2006/main" count="85" uniqueCount="50">
  <si>
    <t>2016级研究生学业奖学金指标分配表</t>
  </si>
  <si>
    <t>序号</t>
  </si>
  <si>
    <t>学院</t>
  </si>
  <si>
    <t>博士生指标分配</t>
  </si>
  <si>
    <t>硕士生指标分配</t>
  </si>
  <si>
    <t>全日制博士人数</t>
  </si>
  <si>
    <t>一等奖指标</t>
  </si>
  <si>
    <t>二等奖指标</t>
  </si>
  <si>
    <t>全日制硕士人数</t>
  </si>
  <si>
    <t>一等奖指标（20%）</t>
  </si>
  <si>
    <t>二等奖指标（50%）</t>
  </si>
  <si>
    <t>三等奖指标（30%）</t>
  </si>
  <si>
    <t>学硕</t>
  </si>
  <si>
    <t>专硕</t>
  </si>
  <si>
    <t>小计</t>
  </si>
  <si>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</si>
  <si>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</si>
  <si>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</si>
  <si>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</si>
  <si>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</si>
  <si>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</si>
  <si>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</si>
  <si>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</si>
  <si>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</si>
  <si>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</t>
  </si>
  <si>
    <t>会计学院（会硕中心）</t>
  </si>
  <si>
    <t>公共管理学院</t>
  </si>
  <si>
    <t>统计与数学学院</t>
  </si>
  <si>
    <t>信息与安全工程学院</t>
  </si>
  <si>
    <t>知识产权学院</t>
  </si>
  <si>
    <t>法律硕士教育中心</t>
  </si>
  <si>
    <t>合计</t>
  </si>
  <si>
    <t>说明：</t>
  </si>
  <si>
    <t>1.此表中分配指标为按照规定比例计算后四舍五入的结果；</t>
  </si>
  <si>
    <t>2.2016级少数民族骨干计划硕士参与学业奖学金评选，含在参评名单中，起评等级为二等，占用培养单位指标。</t>
  </si>
  <si>
    <t>3.在2017—2018学年有考试不及格的，取消参评学业奖学金资格，相应减少学院三等奖指标。</t>
  </si>
  <si>
    <t>信息与安全工程学院研究生学业奖学金指标分配表</t>
  </si>
  <si>
    <t>年份</t>
  </si>
  <si>
    <t>推免生</t>
  </si>
  <si>
    <t>保返支教团</t>
  </si>
  <si>
    <t>少干生</t>
  </si>
  <si>
    <t>其他保返生</t>
  </si>
  <si>
    <t>1.此表中分配指标为按照规定比例计算后四舍五入的结果，科学学位硕士与专业学位硕士指标分别核定；</t>
  </si>
  <si>
    <t>2.2017、2018级少数民族骨干计划硕士参与学业奖学金评选，含在参评名单中，起评等级为二等，占用培养单位指标。</t>
    <phoneticPr fontId="13" type="noConversion"/>
  </si>
  <si>
    <t>3.在2018—2019学年有考试不及格的，取消参评学业奖学金资格，学院相应减少三等奖指标。</t>
    <phoneticPr fontId="13" type="noConversion"/>
  </si>
  <si>
    <t>4.2019级申请-审核制博士、硕博连读博士、硕士推免生第一学年原则上享受一等奖，占用所在培养单位一等奖指标；</t>
    <phoneticPr fontId="13" type="noConversion"/>
  </si>
  <si>
    <t>5.培养单位的硕士推免生人数超过当年全日制硕士新生人数20%的，按“推免生人数+全日制硕士新生人数5%”下达一等奖指标，且一等奖和二等奖指标总和不超过全日制硕士新生人数70%；</t>
    <phoneticPr fontId="13" type="noConversion"/>
  </si>
  <si>
    <t>6.T列“保返支教团”是指18年录取19年返校的支教团硕士生，第一学年原则上享受一等奖，且不占用所在培养单位一等奖指标；</t>
    <phoneticPr fontId="13" type="noConversion"/>
  </si>
  <si>
    <t>7.U列“少干生”起评等级为二等，且不占用培养单位指标；</t>
    <phoneticPr fontId="13" type="noConversion"/>
  </si>
  <si>
    <t>8.V列“其他保返生”指除支教团和少干生之外的其他保返生，按录取当年（即2018年）相应条件对应的获奖等级评定奖学金，且不占用所在培养单位指标。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</si>
</sst>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color indexed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78">
    <xf numFmtId="0" fontId="0" fillId="0" borderId="0" xfId="0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15" fillId="0" borderId="0" xfId="0" applyFo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vertic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opLeftCell="A10" workbookViewId="0">
      <selection activeCell="B25" sqref="B25:Q25"/>
    </sheetView>
  </sheetViews>
  <sheetFormatPr defaultRowHeight="14.25"/>
  <cols>
    <col min="1" max="1" width="5.5" style="21" customWidth="1"/>
    <col min="2" max="2" width="23.125" style="21" customWidth="1"/>
    <col min="3" max="3" width="8.875" style="21" customWidth="1"/>
    <col min="4" max="4" width="8.125" style="21" customWidth="1"/>
    <col min="5" max="5" width="7.375" style="21" customWidth="1"/>
    <col min="6" max="6" width="7.25" style="21" customWidth="1"/>
    <col min="7" max="8" width="7" style="21" customWidth="1"/>
    <col min="9" max="14" width="6.875" style="21" customWidth="1"/>
    <col min="15" max="15" width="6.75" style="21" customWidth="1"/>
    <col min="16" max="16" width="6.5" style="21" customWidth="1"/>
    <col min="17" max="17" width="6.25" style="21" customWidth="1"/>
    <col min="18" max="16384" width="9" style="22"/>
  </cols>
  <sheetData>
    <row r="1" spans="1:18" ht="30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21" customHeight="1">
      <c r="A2" s="52" t="s">
        <v>1</v>
      </c>
      <c r="B2" s="52" t="s">
        <v>2</v>
      </c>
      <c r="C2" s="51" t="s">
        <v>3</v>
      </c>
      <c r="D2" s="51"/>
      <c r="E2" s="51"/>
      <c r="F2" s="52" t="s">
        <v>4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8" ht="20.100000000000001" customHeight="1">
      <c r="A3" s="52"/>
      <c r="B3" s="52"/>
      <c r="C3" s="49" t="s">
        <v>5</v>
      </c>
      <c r="D3" s="49" t="s">
        <v>6</v>
      </c>
      <c r="E3" s="49" t="s">
        <v>7</v>
      </c>
      <c r="F3" s="53" t="s">
        <v>8</v>
      </c>
      <c r="G3" s="53"/>
      <c r="H3" s="53"/>
      <c r="I3" s="53" t="s">
        <v>9</v>
      </c>
      <c r="J3" s="53"/>
      <c r="K3" s="53"/>
      <c r="L3" s="53" t="s">
        <v>10</v>
      </c>
      <c r="M3" s="53"/>
      <c r="N3" s="53"/>
      <c r="O3" s="53" t="s">
        <v>11</v>
      </c>
      <c r="P3" s="53"/>
      <c r="Q3" s="53"/>
    </row>
    <row r="4" spans="1:18" ht="20.100000000000001" customHeight="1">
      <c r="A4" s="52"/>
      <c r="B4" s="52"/>
      <c r="C4" s="49"/>
      <c r="D4" s="49"/>
      <c r="E4" s="49"/>
      <c r="F4" s="30" t="s">
        <v>12</v>
      </c>
      <c r="G4" s="30" t="s">
        <v>13</v>
      </c>
      <c r="H4" s="31" t="s">
        <v>14</v>
      </c>
      <c r="I4" s="30" t="s">
        <v>12</v>
      </c>
      <c r="J4" s="30" t="s">
        <v>13</v>
      </c>
      <c r="K4" s="31" t="s">
        <v>14</v>
      </c>
      <c r="L4" s="30" t="s">
        <v>12</v>
      </c>
      <c r="M4" s="30" t="s">
        <v>13</v>
      </c>
      <c r="N4" s="31" t="s">
        <v>14</v>
      </c>
      <c r="O4" s="30" t="s">
        <v>12</v>
      </c>
      <c r="P4" s="30" t="s">
        <v>13</v>
      </c>
      <c r="Q4" s="31" t="s">
        <v>14</v>
      </c>
    </row>
    <row r="5" spans="1:18" ht="20.100000000000001" customHeight="1">
      <c r="A5" s="23">
        <v>1</v>
      </c>
      <c r="B5" s="24" t="s">
        <v>15</v>
      </c>
      <c r="C5" s="3">
        <v>2</v>
      </c>
      <c r="D5" s="3">
        <v>1</v>
      </c>
      <c r="E5" s="3">
        <f>C5-D5</f>
        <v>1</v>
      </c>
      <c r="F5" s="32">
        <v>37</v>
      </c>
      <c r="G5" s="32">
        <v>0</v>
      </c>
      <c r="H5" s="10">
        <f>SUM(F5:G5)</f>
        <v>37</v>
      </c>
      <c r="I5" s="23">
        <v>7</v>
      </c>
      <c r="J5" s="23">
        <v>0</v>
      </c>
      <c r="K5" s="10">
        <f>SUM(I5:J5)</f>
        <v>7</v>
      </c>
      <c r="L5" s="23">
        <v>19</v>
      </c>
      <c r="M5" s="23">
        <v>0</v>
      </c>
      <c r="N5" s="10">
        <f>SUM(L5:M5)</f>
        <v>19</v>
      </c>
      <c r="O5" s="23">
        <f>F5-I5-L5</f>
        <v>11</v>
      </c>
      <c r="P5" s="23">
        <f>G5-J5-M5</f>
        <v>0</v>
      </c>
      <c r="Q5" s="10">
        <f>SUM(O5:P5)</f>
        <v>11</v>
      </c>
      <c r="R5" s="36"/>
    </row>
    <row r="6" spans="1:18" ht="20.100000000000001" customHeight="1">
      <c r="A6" s="23">
        <v>2</v>
      </c>
      <c r="B6" s="24" t="s">
        <v>16</v>
      </c>
      <c r="C6" s="3">
        <v>6</v>
      </c>
      <c r="D6" s="3">
        <v>2</v>
      </c>
      <c r="E6" s="3">
        <f t="shared" ref="E6:E20" si="0">C6-D6</f>
        <v>4</v>
      </c>
      <c r="F6" s="32">
        <v>33</v>
      </c>
      <c r="G6" s="32">
        <v>0</v>
      </c>
      <c r="H6" s="10">
        <f t="shared" ref="H6:H21" si="1">SUM(F6:G6)</f>
        <v>33</v>
      </c>
      <c r="I6" s="23">
        <v>7</v>
      </c>
      <c r="J6" s="23">
        <v>0</v>
      </c>
      <c r="K6" s="10">
        <f t="shared" ref="K6:K21" si="2">SUM(I6:J6)</f>
        <v>7</v>
      </c>
      <c r="L6" s="23">
        <v>17</v>
      </c>
      <c r="M6" s="23">
        <v>0</v>
      </c>
      <c r="N6" s="10">
        <f t="shared" ref="N6:N21" si="3">SUM(L6:M6)</f>
        <v>17</v>
      </c>
      <c r="O6" s="23">
        <f t="shared" ref="O6:O20" si="4">F6-I6-L6</f>
        <v>9</v>
      </c>
      <c r="P6" s="23">
        <f t="shared" ref="P6:P20" si="5">G6-J6-M6</f>
        <v>0</v>
      </c>
      <c r="Q6" s="10">
        <f t="shared" ref="Q6:Q21" si="6">SUM(O6:P6)</f>
        <v>9</v>
      </c>
      <c r="R6" s="36"/>
    </row>
    <row r="7" spans="1:18" ht="20.100000000000001" customHeight="1">
      <c r="A7" s="23">
        <v>3</v>
      </c>
      <c r="B7" s="24" t="s">
        <v>17</v>
      </c>
      <c r="C7" s="3">
        <v>18</v>
      </c>
      <c r="D7" s="3">
        <v>5</v>
      </c>
      <c r="E7" s="3">
        <f t="shared" si="0"/>
        <v>13</v>
      </c>
      <c r="F7" s="32">
        <v>69</v>
      </c>
      <c r="G7" s="32">
        <v>0</v>
      </c>
      <c r="H7" s="10">
        <f t="shared" si="1"/>
        <v>69</v>
      </c>
      <c r="I7" s="23">
        <v>14</v>
      </c>
      <c r="J7" s="23">
        <v>0</v>
      </c>
      <c r="K7" s="10">
        <f t="shared" si="2"/>
        <v>14</v>
      </c>
      <c r="L7" s="23">
        <v>35</v>
      </c>
      <c r="M7" s="23">
        <v>0</v>
      </c>
      <c r="N7" s="10">
        <f t="shared" si="3"/>
        <v>35</v>
      </c>
      <c r="O7" s="23">
        <f t="shared" si="4"/>
        <v>20</v>
      </c>
      <c r="P7" s="23">
        <f t="shared" si="5"/>
        <v>0</v>
      </c>
      <c r="Q7" s="10">
        <f t="shared" si="6"/>
        <v>20</v>
      </c>
      <c r="R7" s="36"/>
    </row>
    <row r="8" spans="1:18" ht="20.100000000000001" customHeight="1">
      <c r="A8" s="23">
        <v>4</v>
      </c>
      <c r="B8" s="24" t="s">
        <v>18</v>
      </c>
      <c r="C8" s="3">
        <v>11</v>
      </c>
      <c r="D8" s="3">
        <v>3</v>
      </c>
      <c r="E8" s="3">
        <f t="shared" si="0"/>
        <v>8</v>
      </c>
      <c r="F8" s="32">
        <v>44</v>
      </c>
      <c r="G8" s="32">
        <v>0</v>
      </c>
      <c r="H8" s="10">
        <f t="shared" si="1"/>
        <v>44</v>
      </c>
      <c r="I8" s="23">
        <v>9</v>
      </c>
      <c r="J8" s="23">
        <v>0</v>
      </c>
      <c r="K8" s="10">
        <f t="shared" si="2"/>
        <v>9</v>
      </c>
      <c r="L8" s="23">
        <v>22</v>
      </c>
      <c r="M8" s="23">
        <v>0</v>
      </c>
      <c r="N8" s="10">
        <f t="shared" si="3"/>
        <v>22</v>
      </c>
      <c r="O8" s="23">
        <f t="shared" si="4"/>
        <v>13</v>
      </c>
      <c r="P8" s="23">
        <f t="shared" si="5"/>
        <v>0</v>
      </c>
      <c r="Q8" s="10">
        <f t="shared" si="6"/>
        <v>13</v>
      </c>
      <c r="R8" s="36"/>
    </row>
    <row r="9" spans="1:18" ht="20.100000000000001" customHeight="1">
      <c r="A9" s="23">
        <v>5</v>
      </c>
      <c r="B9" s="24" t="s">
        <v>19</v>
      </c>
      <c r="C9" s="3">
        <v>21</v>
      </c>
      <c r="D9" s="3">
        <v>6</v>
      </c>
      <c r="E9" s="3">
        <f t="shared" si="0"/>
        <v>15</v>
      </c>
      <c r="F9" s="32">
        <v>200</v>
      </c>
      <c r="G9" s="32">
        <v>0</v>
      </c>
      <c r="H9" s="10">
        <f t="shared" si="1"/>
        <v>200</v>
      </c>
      <c r="I9" s="23">
        <v>40</v>
      </c>
      <c r="J9" s="23">
        <v>0</v>
      </c>
      <c r="K9" s="10">
        <f t="shared" si="2"/>
        <v>40</v>
      </c>
      <c r="L9" s="23">
        <v>100</v>
      </c>
      <c r="M9" s="23">
        <v>0</v>
      </c>
      <c r="N9" s="10">
        <f t="shared" si="3"/>
        <v>100</v>
      </c>
      <c r="O9" s="23">
        <f t="shared" si="4"/>
        <v>60</v>
      </c>
      <c r="P9" s="23">
        <f t="shared" si="5"/>
        <v>0</v>
      </c>
      <c r="Q9" s="10">
        <f t="shared" si="6"/>
        <v>60</v>
      </c>
      <c r="R9" s="36"/>
    </row>
    <row r="10" spans="1:18" ht="20.100000000000001" customHeight="1">
      <c r="A10" s="23">
        <v>6</v>
      </c>
      <c r="B10" s="24" t="s">
        <v>20</v>
      </c>
      <c r="C10" s="3">
        <v>46</v>
      </c>
      <c r="D10" s="3">
        <v>14</v>
      </c>
      <c r="E10" s="3">
        <f t="shared" si="0"/>
        <v>32</v>
      </c>
      <c r="F10" s="32">
        <v>341</v>
      </c>
      <c r="G10" s="32">
        <v>0</v>
      </c>
      <c r="H10" s="10">
        <f t="shared" si="1"/>
        <v>341</v>
      </c>
      <c r="I10" s="23">
        <v>68</v>
      </c>
      <c r="J10" s="23">
        <v>0</v>
      </c>
      <c r="K10" s="10">
        <f t="shared" si="2"/>
        <v>68</v>
      </c>
      <c r="L10" s="23">
        <v>171</v>
      </c>
      <c r="M10" s="23">
        <v>0</v>
      </c>
      <c r="N10" s="10">
        <f t="shared" si="3"/>
        <v>171</v>
      </c>
      <c r="O10" s="23">
        <f t="shared" si="4"/>
        <v>102</v>
      </c>
      <c r="P10" s="23">
        <f t="shared" si="5"/>
        <v>0</v>
      </c>
      <c r="Q10" s="10">
        <f t="shared" si="6"/>
        <v>102</v>
      </c>
      <c r="R10" s="36"/>
    </row>
    <row r="11" spans="1:18" ht="20.100000000000001" customHeight="1">
      <c r="A11" s="23">
        <v>7</v>
      </c>
      <c r="B11" s="24" t="s">
        <v>21</v>
      </c>
      <c r="C11" s="3">
        <v>12</v>
      </c>
      <c r="D11" s="3">
        <v>4</v>
      </c>
      <c r="E11" s="3">
        <f t="shared" si="0"/>
        <v>8</v>
      </c>
      <c r="F11" s="32">
        <v>87</v>
      </c>
      <c r="G11" s="32">
        <v>0</v>
      </c>
      <c r="H11" s="10">
        <f t="shared" si="1"/>
        <v>87</v>
      </c>
      <c r="I11" s="23">
        <v>17</v>
      </c>
      <c r="J11" s="23">
        <v>0</v>
      </c>
      <c r="K11" s="10">
        <f t="shared" si="2"/>
        <v>17</v>
      </c>
      <c r="L11" s="23">
        <v>44</v>
      </c>
      <c r="M11" s="23">
        <v>0</v>
      </c>
      <c r="N11" s="10">
        <f t="shared" si="3"/>
        <v>44</v>
      </c>
      <c r="O11" s="23">
        <f t="shared" si="4"/>
        <v>26</v>
      </c>
      <c r="P11" s="23">
        <f t="shared" si="5"/>
        <v>0</v>
      </c>
      <c r="Q11" s="10">
        <f t="shared" si="6"/>
        <v>26</v>
      </c>
      <c r="R11" s="36"/>
    </row>
    <row r="12" spans="1:18" ht="20.100000000000001" customHeight="1">
      <c r="A12" s="23">
        <v>8</v>
      </c>
      <c r="B12" s="24" t="s">
        <v>22</v>
      </c>
      <c r="C12" s="3">
        <v>0</v>
      </c>
      <c r="D12" s="3">
        <v>0</v>
      </c>
      <c r="E12" s="3">
        <f t="shared" si="0"/>
        <v>0</v>
      </c>
      <c r="F12" s="32">
        <v>20</v>
      </c>
      <c r="G12" s="32">
        <v>0</v>
      </c>
      <c r="H12" s="10">
        <f t="shared" si="1"/>
        <v>20</v>
      </c>
      <c r="I12" s="23">
        <v>4</v>
      </c>
      <c r="J12" s="23">
        <v>0</v>
      </c>
      <c r="K12" s="10">
        <f t="shared" si="2"/>
        <v>4</v>
      </c>
      <c r="L12" s="23">
        <v>10</v>
      </c>
      <c r="M12" s="23">
        <v>0</v>
      </c>
      <c r="N12" s="10">
        <f t="shared" si="3"/>
        <v>10</v>
      </c>
      <c r="O12" s="23">
        <f t="shared" si="4"/>
        <v>6</v>
      </c>
      <c r="P12" s="23">
        <f t="shared" si="5"/>
        <v>0</v>
      </c>
      <c r="Q12" s="10">
        <f t="shared" si="6"/>
        <v>6</v>
      </c>
      <c r="R12" s="36"/>
    </row>
    <row r="13" spans="1:18" ht="20.100000000000001" customHeight="1">
      <c r="A13" s="23">
        <v>9</v>
      </c>
      <c r="B13" s="24" t="s">
        <v>23</v>
      </c>
      <c r="C13" s="3">
        <v>0</v>
      </c>
      <c r="D13" s="3">
        <v>0</v>
      </c>
      <c r="E13" s="3">
        <f t="shared" si="0"/>
        <v>0</v>
      </c>
      <c r="F13" s="32">
        <v>19</v>
      </c>
      <c r="G13" s="32">
        <v>0</v>
      </c>
      <c r="H13" s="10">
        <f t="shared" si="1"/>
        <v>19</v>
      </c>
      <c r="I13" s="23">
        <v>4</v>
      </c>
      <c r="J13" s="23">
        <v>0</v>
      </c>
      <c r="K13" s="10">
        <f t="shared" si="2"/>
        <v>4</v>
      </c>
      <c r="L13" s="23">
        <v>10</v>
      </c>
      <c r="M13" s="23">
        <v>0</v>
      </c>
      <c r="N13" s="10">
        <f t="shared" si="3"/>
        <v>10</v>
      </c>
      <c r="O13" s="23">
        <f t="shared" si="4"/>
        <v>5</v>
      </c>
      <c r="P13" s="23">
        <f t="shared" si="5"/>
        <v>0</v>
      </c>
      <c r="Q13" s="10">
        <f t="shared" si="6"/>
        <v>5</v>
      </c>
      <c r="R13" s="36"/>
    </row>
    <row r="14" spans="1:18" ht="20.100000000000001" customHeight="1">
      <c r="A14" s="23">
        <v>10</v>
      </c>
      <c r="B14" s="24" t="s">
        <v>24</v>
      </c>
      <c r="C14" s="3">
        <v>26</v>
      </c>
      <c r="D14" s="3">
        <v>8</v>
      </c>
      <c r="E14" s="3">
        <f t="shared" si="0"/>
        <v>18</v>
      </c>
      <c r="F14" s="32">
        <v>136</v>
      </c>
      <c r="G14" s="32">
        <v>0</v>
      </c>
      <c r="H14" s="10">
        <f t="shared" si="1"/>
        <v>136</v>
      </c>
      <c r="I14" s="23">
        <v>27</v>
      </c>
      <c r="J14" s="23">
        <v>0</v>
      </c>
      <c r="K14" s="10">
        <f t="shared" si="2"/>
        <v>27</v>
      </c>
      <c r="L14" s="23">
        <v>68</v>
      </c>
      <c r="M14" s="23">
        <v>0</v>
      </c>
      <c r="N14" s="10">
        <f t="shared" si="3"/>
        <v>68</v>
      </c>
      <c r="O14" s="23">
        <f t="shared" si="4"/>
        <v>41</v>
      </c>
      <c r="P14" s="23">
        <f t="shared" si="5"/>
        <v>0</v>
      </c>
      <c r="Q14" s="10">
        <f t="shared" si="6"/>
        <v>41</v>
      </c>
      <c r="R14" s="36"/>
    </row>
    <row r="15" spans="1:18" ht="20.100000000000001" customHeight="1">
      <c r="A15" s="23">
        <v>11</v>
      </c>
      <c r="B15" s="24" t="s">
        <v>25</v>
      </c>
      <c r="C15" s="3">
        <v>17</v>
      </c>
      <c r="D15" s="3">
        <v>5</v>
      </c>
      <c r="E15" s="3">
        <f t="shared" si="0"/>
        <v>12</v>
      </c>
      <c r="F15" s="32">
        <v>104</v>
      </c>
      <c r="G15" s="32">
        <v>0</v>
      </c>
      <c r="H15" s="10">
        <f t="shared" si="1"/>
        <v>104</v>
      </c>
      <c r="I15" s="23">
        <v>21</v>
      </c>
      <c r="J15" s="23">
        <v>0</v>
      </c>
      <c r="K15" s="10">
        <f t="shared" si="2"/>
        <v>21</v>
      </c>
      <c r="L15" s="23">
        <v>52</v>
      </c>
      <c r="M15" s="23">
        <v>0</v>
      </c>
      <c r="N15" s="10">
        <f t="shared" si="3"/>
        <v>52</v>
      </c>
      <c r="O15" s="23">
        <f t="shared" si="4"/>
        <v>31</v>
      </c>
      <c r="P15" s="23">
        <f t="shared" si="5"/>
        <v>0</v>
      </c>
      <c r="Q15" s="10">
        <f t="shared" si="6"/>
        <v>31</v>
      </c>
      <c r="R15" s="36"/>
    </row>
    <row r="16" spans="1:18" ht="20.100000000000001" customHeight="1">
      <c r="A16" s="23">
        <v>12</v>
      </c>
      <c r="B16" s="24" t="s">
        <v>26</v>
      </c>
      <c r="C16" s="3">
        <v>11</v>
      </c>
      <c r="D16" s="3">
        <v>3</v>
      </c>
      <c r="E16" s="3">
        <f t="shared" si="0"/>
        <v>8</v>
      </c>
      <c r="F16" s="32">
        <v>111</v>
      </c>
      <c r="G16" s="32">
        <v>0</v>
      </c>
      <c r="H16" s="10">
        <f t="shared" si="1"/>
        <v>111</v>
      </c>
      <c r="I16" s="23">
        <v>22</v>
      </c>
      <c r="J16" s="23">
        <v>0</v>
      </c>
      <c r="K16" s="10">
        <f t="shared" si="2"/>
        <v>22</v>
      </c>
      <c r="L16" s="23">
        <v>56</v>
      </c>
      <c r="M16" s="23">
        <v>0</v>
      </c>
      <c r="N16" s="10">
        <f t="shared" si="3"/>
        <v>56</v>
      </c>
      <c r="O16" s="23">
        <f t="shared" si="4"/>
        <v>33</v>
      </c>
      <c r="P16" s="23">
        <f t="shared" si="5"/>
        <v>0</v>
      </c>
      <c r="Q16" s="10">
        <f t="shared" si="6"/>
        <v>33</v>
      </c>
      <c r="R16" s="36"/>
    </row>
    <row r="17" spans="1:18" ht="20.100000000000001" customHeight="1">
      <c r="A17" s="23">
        <v>13</v>
      </c>
      <c r="B17" s="24" t="s">
        <v>27</v>
      </c>
      <c r="C17" s="3">
        <v>8</v>
      </c>
      <c r="D17" s="3">
        <v>2</v>
      </c>
      <c r="E17" s="3">
        <f t="shared" si="0"/>
        <v>6</v>
      </c>
      <c r="F17" s="32">
        <v>35</v>
      </c>
      <c r="G17" s="32">
        <v>0</v>
      </c>
      <c r="H17" s="10">
        <f t="shared" si="1"/>
        <v>35</v>
      </c>
      <c r="I17" s="23">
        <v>7</v>
      </c>
      <c r="J17" s="23">
        <v>0</v>
      </c>
      <c r="K17" s="10">
        <f t="shared" si="2"/>
        <v>7</v>
      </c>
      <c r="L17" s="23">
        <v>18</v>
      </c>
      <c r="M17" s="23">
        <v>0</v>
      </c>
      <c r="N17" s="10">
        <f t="shared" si="3"/>
        <v>18</v>
      </c>
      <c r="O17" s="23">
        <f t="shared" si="4"/>
        <v>10</v>
      </c>
      <c r="P17" s="23">
        <f t="shared" si="5"/>
        <v>0</v>
      </c>
      <c r="Q17" s="10">
        <f t="shared" si="6"/>
        <v>10</v>
      </c>
      <c r="R17" s="37"/>
    </row>
    <row r="18" spans="1:18" ht="20.100000000000001" customHeight="1">
      <c r="A18" s="23">
        <v>14</v>
      </c>
      <c r="B18" s="24" t="s">
        <v>28</v>
      </c>
      <c r="C18" s="3">
        <v>0</v>
      </c>
      <c r="D18" s="3">
        <v>0</v>
      </c>
      <c r="E18" s="3">
        <f t="shared" si="0"/>
        <v>0</v>
      </c>
      <c r="F18" s="32">
        <v>42</v>
      </c>
      <c r="G18" s="32">
        <v>0</v>
      </c>
      <c r="H18" s="10">
        <f t="shared" si="1"/>
        <v>42</v>
      </c>
      <c r="I18" s="23">
        <v>8</v>
      </c>
      <c r="J18" s="23">
        <v>0</v>
      </c>
      <c r="K18" s="10">
        <f t="shared" si="2"/>
        <v>8</v>
      </c>
      <c r="L18" s="23">
        <v>21</v>
      </c>
      <c r="M18" s="23">
        <v>0</v>
      </c>
      <c r="N18" s="10">
        <f t="shared" si="3"/>
        <v>21</v>
      </c>
      <c r="O18" s="23">
        <f t="shared" si="4"/>
        <v>13</v>
      </c>
      <c r="P18" s="23">
        <v>0</v>
      </c>
      <c r="Q18" s="10">
        <f t="shared" si="6"/>
        <v>13</v>
      </c>
      <c r="R18" s="36"/>
    </row>
    <row r="19" spans="1:18" ht="20.100000000000001" customHeight="1">
      <c r="A19" s="23">
        <v>15</v>
      </c>
      <c r="B19" s="24" t="s">
        <v>29</v>
      </c>
      <c r="C19" s="3">
        <v>7</v>
      </c>
      <c r="D19" s="3">
        <v>2</v>
      </c>
      <c r="E19" s="3">
        <f t="shared" si="0"/>
        <v>5</v>
      </c>
      <c r="F19" s="32">
        <v>36</v>
      </c>
      <c r="G19" s="32">
        <v>0</v>
      </c>
      <c r="H19" s="10">
        <f t="shared" si="1"/>
        <v>36</v>
      </c>
      <c r="I19" s="23">
        <v>7</v>
      </c>
      <c r="J19" s="23">
        <v>0</v>
      </c>
      <c r="K19" s="10">
        <f t="shared" si="2"/>
        <v>7</v>
      </c>
      <c r="L19" s="23">
        <v>18</v>
      </c>
      <c r="M19" s="23">
        <v>0</v>
      </c>
      <c r="N19" s="10">
        <f t="shared" si="3"/>
        <v>18</v>
      </c>
      <c r="O19" s="23">
        <f t="shared" si="4"/>
        <v>11</v>
      </c>
      <c r="P19" s="23">
        <f t="shared" si="5"/>
        <v>0</v>
      </c>
      <c r="Q19" s="10">
        <f t="shared" si="6"/>
        <v>11</v>
      </c>
      <c r="R19" s="36"/>
    </row>
    <row r="20" spans="1:18" ht="20.100000000000001" customHeight="1">
      <c r="A20" s="23">
        <v>16</v>
      </c>
      <c r="B20" s="24" t="s">
        <v>30</v>
      </c>
      <c r="C20" s="3">
        <v>0</v>
      </c>
      <c r="D20" s="3">
        <v>0</v>
      </c>
      <c r="E20" s="3">
        <f t="shared" si="0"/>
        <v>0</v>
      </c>
      <c r="F20" s="32">
        <v>0</v>
      </c>
      <c r="G20" s="32">
        <v>105</v>
      </c>
      <c r="H20" s="10">
        <f t="shared" si="1"/>
        <v>105</v>
      </c>
      <c r="I20" s="23">
        <v>0</v>
      </c>
      <c r="J20" s="23">
        <v>21</v>
      </c>
      <c r="K20" s="10">
        <f t="shared" si="2"/>
        <v>21</v>
      </c>
      <c r="L20" s="23">
        <v>0</v>
      </c>
      <c r="M20" s="23">
        <v>53</v>
      </c>
      <c r="N20" s="10">
        <f t="shared" si="3"/>
        <v>53</v>
      </c>
      <c r="O20" s="23">
        <f t="shared" si="4"/>
        <v>0</v>
      </c>
      <c r="P20" s="23">
        <f t="shared" si="5"/>
        <v>31</v>
      </c>
      <c r="Q20" s="10">
        <f t="shared" si="6"/>
        <v>31</v>
      </c>
      <c r="R20" s="36"/>
    </row>
    <row r="21" spans="1:18" s="20" customFormat="1" ht="20.100000000000001" customHeight="1">
      <c r="A21" s="25"/>
      <c r="B21" s="25" t="s">
        <v>31</v>
      </c>
      <c r="C21" s="26">
        <f>SUM(C5:C20)</f>
        <v>185</v>
      </c>
      <c r="D21" s="26">
        <f>SUM(D5:D20)</f>
        <v>55</v>
      </c>
      <c r="E21" s="26">
        <f>SUM(E5:E20)</f>
        <v>130</v>
      </c>
      <c r="F21" s="33">
        <f>SUM(F5:F20)</f>
        <v>1314</v>
      </c>
      <c r="G21" s="33">
        <f>SUM(G5:G20)</f>
        <v>105</v>
      </c>
      <c r="H21" s="34">
        <f t="shared" si="1"/>
        <v>1419</v>
      </c>
      <c r="I21" s="25">
        <f>SUM(I5:I20)</f>
        <v>262</v>
      </c>
      <c r="J21" s="25">
        <f>SUM(J5:J20)</f>
        <v>21</v>
      </c>
      <c r="K21" s="34">
        <f t="shared" si="2"/>
        <v>283</v>
      </c>
      <c r="L21" s="35">
        <f>SUM(L5:L20)</f>
        <v>661</v>
      </c>
      <c r="M21" s="35">
        <f>SUM(M5:M20)</f>
        <v>53</v>
      </c>
      <c r="N21" s="34">
        <f t="shared" si="3"/>
        <v>714</v>
      </c>
      <c r="O21" s="35">
        <f>SUM(O5:O20)</f>
        <v>391</v>
      </c>
      <c r="P21" s="35">
        <f>SUM(P5:P20)</f>
        <v>31</v>
      </c>
      <c r="Q21" s="34">
        <f t="shared" si="6"/>
        <v>422</v>
      </c>
    </row>
    <row r="23" spans="1:18" ht="17.100000000000001" customHeight="1">
      <c r="A23" s="27" t="s">
        <v>32</v>
      </c>
      <c r="B23" s="54" t="s">
        <v>33</v>
      </c>
      <c r="C23" s="54"/>
      <c r="D23" s="54"/>
      <c r="E23" s="54"/>
      <c r="F23" s="55"/>
      <c r="G23" s="55"/>
      <c r="H23" s="55"/>
      <c r="I23" s="54"/>
      <c r="J23" s="54"/>
      <c r="K23" s="54"/>
      <c r="L23" s="54"/>
      <c r="M23" s="54"/>
      <c r="N23" s="54"/>
      <c r="O23" s="54"/>
      <c r="P23" s="54"/>
      <c r="Q23" s="54"/>
    </row>
    <row r="24" spans="1:18" ht="15" customHeight="1">
      <c r="A24" s="27"/>
      <c r="B24" s="28" t="s">
        <v>34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8" ht="17.100000000000001" customHeight="1">
      <c r="B25" s="54" t="s">
        <v>35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8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8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8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</sheetData>
  <mergeCells count="16">
    <mergeCell ref="C3:C4"/>
    <mergeCell ref="D3:D4"/>
    <mergeCell ref="B23:Q23"/>
    <mergeCell ref="B25:Q25"/>
    <mergeCell ref="B26:Q26"/>
    <mergeCell ref="B28:Q28"/>
    <mergeCell ref="E3:E4"/>
    <mergeCell ref="A1:Q1"/>
    <mergeCell ref="C2:E2"/>
    <mergeCell ref="F2:Q2"/>
    <mergeCell ref="F3:H3"/>
    <mergeCell ref="I3:K3"/>
    <mergeCell ref="L3:N3"/>
    <mergeCell ref="O3:Q3"/>
    <mergeCell ref="A2:A4"/>
    <mergeCell ref="B2:B4"/>
  </mergeCells>
  <phoneticPr fontId="14" type="noConversion"/>
  <pageMargins left="0.46875" right="0.23888888888888901" top="0.34930555555555598" bottom="0.23888888888888901" header="0.27916666666666701" footer="0.2"/>
  <pageSetup paperSize="9" orientation="landscape"/>
  <headerFooter scaleWithDoc="0"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>
      <selection activeCell="D23" sqref="D23"/>
    </sheetView>
  </sheetViews>
  <sheetFormatPr defaultColWidth="9.25" defaultRowHeight="13.5"/>
  <sheetData>
    <row r="1" spans="1:22" ht="22.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ht="18.75">
      <c r="A2" s="72" t="s">
        <v>1</v>
      </c>
      <c r="B2" s="75" t="s">
        <v>37</v>
      </c>
      <c r="C2" s="63" t="s">
        <v>3</v>
      </c>
      <c r="D2" s="64"/>
      <c r="E2" s="65"/>
      <c r="F2" s="63" t="s">
        <v>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5"/>
    </row>
    <row r="3" spans="1:22">
      <c r="A3" s="73"/>
      <c r="B3" s="76"/>
      <c r="C3" s="58" t="s">
        <v>5</v>
      </c>
      <c r="D3" s="60" t="s">
        <v>6</v>
      </c>
      <c r="E3" s="60" t="s">
        <v>7</v>
      </c>
      <c r="F3" s="66" t="s">
        <v>8</v>
      </c>
      <c r="G3" s="67"/>
      <c r="H3" s="68"/>
      <c r="I3" s="69" t="s">
        <v>9</v>
      </c>
      <c r="J3" s="70"/>
      <c r="K3" s="71"/>
      <c r="L3" s="69" t="s">
        <v>10</v>
      </c>
      <c r="M3" s="70"/>
      <c r="N3" s="71"/>
      <c r="O3" s="69" t="s">
        <v>11</v>
      </c>
      <c r="P3" s="70"/>
      <c r="Q3" s="71"/>
      <c r="R3" s="69" t="s">
        <v>38</v>
      </c>
      <c r="S3" s="71"/>
      <c r="T3" s="58" t="s">
        <v>39</v>
      </c>
      <c r="U3" s="58" t="s">
        <v>40</v>
      </c>
      <c r="V3" s="58" t="s">
        <v>41</v>
      </c>
    </row>
    <row r="4" spans="1:22">
      <c r="A4" s="74"/>
      <c r="B4" s="77"/>
      <c r="C4" s="59"/>
      <c r="D4" s="61"/>
      <c r="E4" s="61"/>
      <c r="F4" s="7" t="s">
        <v>12</v>
      </c>
      <c r="G4" s="7" t="s">
        <v>13</v>
      </c>
      <c r="H4" s="8" t="s">
        <v>14</v>
      </c>
      <c r="I4" s="7" t="s">
        <v>12</v>
      </c>
      <c r="J4" s="7" t="s">
        <v>13</v>
      </c>
      <c r="K4" s="8" t="s">
        <v>14</v>
      </c>
      <c r="L4" s="7" t="s">
        <v>12</v>
      </c>
      <c r="M4" s="7" t="s">
        <v>13</v>
      </c>
      <c r="N4" s="8" t="s">
        <v>14</v>
      </c>
      <c r="O4" s="7" t="s">
        <v>12</v>
      </c>
      <c r="P4" s="7" t="s">
        <v>13</v>
      </c>
      <c r="Q4" s="8" t="s">
        <v>14</v>
      </c>
      <c r="R4" s="7" t="s">
        <v>12</v>
      </c>
      <c r="S4" s="7" t="s">
        <v>13</v>
      </c>
      <c r="T4" s="59"/>
      <c r="U4" s="59"/>
      <c r="V4" s="59"/>
    </row>
    <row r="5" spans="1:22" ht="14.25">
      <c r="A5" s="1">
        <v>1</v>
      </c>
      <c r="B5" s="2">
        <v>2017</v>
      </c>
      <c r="C5" s="3">
        <v>0</v>
      </c>
      <c r="D5" s="39">
        <v>0</v>
      </c>
      <c r="E5" s="39">
        <f>C5-D5</f>
        <v>0</v>
      </c>
      <c r="F5" s="9">
        <v>44</v>
      </c>
      <c r="G5" s="9">
        <v>1</v>
      </c>
      <c r="H5" s="10">
        <f>SUM(F5:G5)</f>
        <v>45</v>
      </c>
      <c r="I5" s="16">
        <v>9</v>
      </c>
      <c r="J5" s="16">
        <v>0</v>
      </c>
      <c r="K5" s="17">
        <f>SUM(I5:J5)</f>
        <v>9</v>
      </c>
      <c r="L5" s="16">
        <v>22</v>
      </c>
      <c r="M5" s="16">
        <v>1</v>
      </c>
      <c r="N5" s="17">
        <f>SUM(L5:M5)</f>
        <v>23</v>
      </c>
      <c r="O5" s="16">
        <f>F5-I5-L5</f>
        <v>13</v>
      </c>
      <c r="P5" s="16">
        <f>G5-J5-M5</f>
        <v>0</v>
      </c>
      <c r="Q5" s="17">
        <f>SUM(O5:P5)</f>
        <v>13</v>
      </c>
      <c r="R5" s="18"/>
      <c r="S5" s="18"/>
      <c r="T5" s="18"/>
      <c r="U5" s="18"/>
      <c r="V5" s="18"/>
    </row>
    <row r="6" spans="1:22" ht="14.25">
      <c r="A6" s="1">
        <v>2</v>
      </c>
      <c r="B6" s="2">
        <v>2018</v>
      </c>
      <c r="C6" s="3">
        <v>0</v>
      </c>
      <c r="D6" s="40">
        <v>0</v>
      </c>
      <c r="E6" s="40">
        <f>C6-D6</f>
        <v>0</v>
      </c>
      <c r="F6" s="9">
        <v>46</v>
      </c>
      <c r="G6" s="9">
        <v>37</v>
      </c>
      <c r="H6" s="10">
        <f>SUM(F6:G6)</f>
        <v>83</v>
      </c>
      <c r="I6" s="16">
        <v>9</v>
      </c>
      <c r="J6" s="16">
        <v>7</v>
      </c>
      <c r="K6" s="17">
        <f>I6+J6</f>
        <v>16</v>
      </c>
      <c r="L6" s="16">
        <v>23</v>
      </c>
      <c r="M6" s="16">
        <v>19</v>
      </c>
      <c r="N6" s="17">
        <f>L6+M6</f>
        <v>42</v>
      </c>
      <c r="O6" s="16">
        <f>F6-I6-L6</f>
        <v>14</v>
      </c>
      <c r="P6" s="16">
        <f>G6-J6-M6</f>
        <v>11</v>
      </c>
      <c r="Q6" s="17">
        <f>O6+P6</f>
        <v>25</v>
      </c>
      <c r="R6" s="18"/>
      <c r="S6" s="18"/>
      <c r="T6" s="18"/>
      <c r="U6" s="18"/>
      <c r="V6" s="18"/>
    </row>
    <row r="7" spans="1:22" ht="14.25">
      <c r="A7" s="1">
        <v>3</v>
      </c>
      <c r="B7" s="2">
        <v>2019</v>
      </c>
      <c r="C7" s="4">
        <v>0</v>
      </c>
      <c r="D7" s="41">
        <v>0</v>
      </c>
      <c r="E7" s="42">
        <f>C7-D7</f>
        <v>0</v>
      </c>
      <c r="F7" s="11">
        <v>50</v>
      </c>
      <c r="G7" s="11">
        <v>39</v>
      </c>
      <c r="H7" s="12">
        <f>SUM(F7:G7)</f>
        <v>89</v>
      </c>
      <c r="I7" s="18">
        <v>33</v>
      </c>
      <c r="J7" s="19">
        <v>8</v>
      </c>
      <c r="K7" s="12">
        <f>SUM(I7:J7)</f>
        <v>41</v>
      </c>
      <c r="L7" s="19">
        <v>2</v>
      </c>
      <c r="M7" s="11">
        <v>19</v>
      </c>
      <c r="N7" s="12">
        <f>SUM(L7:M7)</f>
        <v>21</v>
      </c>
      <c r="O7" s="19">
        <v>15</v>
      </c>
      <c r="P7" s="19">
        <v>12</v>
      </c>
      <c r="Q7" s="12">
        <f>SUM(O7:P7)</f>
        <v>27</v>
      </c>
      <c r="R7" s="18">
        <v>30</v>
      </c>
      <c r="S7" s="18">
        <v>1</v>
      </c>
      <c r="T7" s="18">
        <v>1</v>
      </c>
      <c r="U7" s="18">
        <v>0</v>
      </c>
      <c r="V7" s="18">
        <v>0</v>
      </c>
    </row>
    <row r="8" spans="1:22" ht="14.25">
      <c r="A8" s="5"/>
      <c r="B8" s="5" t="s">
        <v>31</v>
      </c>
      <c r="C8" s="6">
        <f t="shared" ref="C8:V8" si="0">SUM(C5:C7)</f>
        <v>0</v>
      </c>
      <c r="D8" s="43">
        <f t="shared" si="0"/>
        <v>0</v>
      </c>
      <c r="E8" s="43">
        <f t="shared" si="0"/>
        <v>0</v>
      </c>
      <c r="F8" s="13">
        <f t="shared" si="0"/>
        <v>140</v>
      </c>
      <c r="G8" s="14">
        <f t="shared" si="0"/>
        <v>77</v>
      </c>
      <c r="H8" s="15">
        <f t="shared" si="0"/>
        <v>217</v>
      </c>
      <c r="I8" s="13">
        <f t="shared" si="0"/>
        <v>51</v>
      </c>
      <c r="J8" s="13">
        <f t="shared" si="0"/>
        <v>15</v>
      </c>
      <c r="K8" s="15">
        <f t="shared" si="0"/>
        <v>66</v>
      </c>
      <c r="L8" s="14">
        <f t="shared" si="0"/>
        <v>47</v>
      </c>
      <c r="M8" s="14">
        <f t="shared" si="0"/>
        <v>39</v>
      </c>
      <c r="N8" s="15">
        <f t="shared" si="0"/>
        <v>86</v>
      </c>
      <c r="O8" s="14">
        <f t="shared" si="0"/>
        <v>42</v>
      </c>
      <c r="P8" s="14">
        <f t="shared" si="0"/>
        <v>23</v>
      </c>
      <c r="Q8" s="15">
        <f t="shared" si="0"/>
        <v>65</v>
      </c>
      <c r="R8" s="13">
        <f t="shared" si="0"/>
        <v>30</v>
      </c>
      <c r="S8" s="13">
        <f t="shared" si="0"/>
        <v>1</v>
      </c>
      <c r="T8" s="13">
        <f t="shared" si="0"/>
        <v>1</v>
      </c>
      <c r="U8" s="13">
        <f t="shared" si="0"/>
        <v>0</v>
      </c>
      <c r="V8" s="13">
        <f t="shared" si="0"/>
        <v>0</v>
      </c>
    </row>
    <row r="10" spans="1:22" s="47" customFormat="1" ht="15" customHeight="1">
      <c r="A10" s="44" t="s">
        <v>32</v>
      </c>
      <c r="B10" s="57" t="s">
        <v>42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46"/>
      <c r="V10" s="46"/>
    </row>
    <row r="11" spans="1:22" s="47" customFormat="1" ht="15" customHeight="1">
      <c r="A11" s="44"/>
      <c r="B11" s="38" t="s">
        <v>43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5"/>
      <c r="N11" s="45"/>
      <c r="O11" s="45"/>
      <c r="P11" s="45"/>
      <c r="Q11" s="45"/>
      <c r="R11" s="45"/>
      <c r="S11" s="45"/>
      <c r="T11" s="45"/>
      <c r="U11" s="46"/>
      <c r="V11" s="46"/>
    </row>
    <row r="12" spans="1:22" s="47" customFormat="1" ht="15" customHeight="1">
      <c r="B12" s="56" t="s">
        <v>44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22" s="47" customFormat="1" ht="15" customHeight="1">
      <c r="A13" s="44"/>
      <c r="B13" s="45" t="s">
        <v>45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6"/>
    </row>
    <row r="14" spans="1:22" s="47" customFormat="1" ht="15" customHeight="1">
      <c r="A14" s="46"/>
      <c r="B14" s="57" t="s">
        <v>46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s="47" customFormat="1" ht="15" customHeight="1">
      <c r="A15" s="46"/>
      <c r="B15" s="57" t="s">
        <v>47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46"/>
    </row>
    <row r="16" spans="1:22" s="47" customFormat="1" ht="15" customHeight="1">
      <c r="A16" s="46"/>
      <c r="B16" s="48" t="s">
        <v>48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7" customFormat="1" ht="15" customHeight="1">
      <c r="A17" s="46"/>
      <c r="B17" s="57" t="s">
        <v>49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46"/>
    </row>
  </sheetData>
  <mergeCells count="21">
    <mergeCell ref="B2:B4"/>
    <mergeCell ref="T3:T4"/>
    <mergeCell ref="A1:V1"/>
    <mergeCell ref="C2:E2"/>
    <mergeCell ref="F2:V2"/>
    <mergeCell ref="F3:H3"/>
    <mergeCell ref="I3:K3"/>
    <mergeCell ref="L3:N3"/>
    <mergeCell ref="O3:Q3"/>
    <mergeCell ref="R3:S3"/>
    <mergeCell ref="A2:A4"/>
    <mergeCell ref="B14:V14"/>
    <mergeCell ref="B15:U15"/>
    <mergeCell ref="B17:U17"/>
    <mergeCell ref="U3:U4"/>
    <mergeCell ref="V3:V4"/>
    <mergeCell ref="B10:T10"/>
    <mergeCell ref="B12:Q12"/>
    <mergeCell ref="C3:C4"/>
    <mergeCell ref="D3:D4"/>
    <mergeCell ref="E3:E4"/>
  </mergeCells>
  <phoneticPr fontId="1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2016级指标</vt:lpstr>
      <vt:lpstr>信息与安全工程学院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Administrator</cp:lastModifiedBy>
  <dcterms:created xsi:type="dcterms:W3CDTF">2016-09-10T08:16:00Z</dcterms:created>
  <dcterms:modified xsi:type="dcterms:W3CDTF">2019-09-17T09:25:52Z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2052-1.5.2.2273</vt:lpwstr>
  </property>
</Properties>
</file>