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研究生辅导员工作\奖学金评定\2018年研究生学业奖学金\"/>
    </mc:Choice>
  </mc:AlternateContent>
  <bookViews>
    <workbookView xWindow="0" yWindow="0" windowWidth="24000" windowHeight="9555"/>
  </bookViews>
  <sheets>
    <sheet name="2016级指标" sheetId="2" r:id="rId1"/>
    <sheet name="2017级指标" sheetId="5" r:id="rId2"/>
    <sheet name="2018级指标" sheetId="3" r:id="rId3"/>
  </sheets>
  <calcPr calcId="162913"/>
</workbook>
</file>

<file path=xl/calcChain.xml><?xml version="1.0" encoding="utf-8"?>
<calcChain xmlns="http://schemas.openxmlformats.org/spreadsheetml/2006/main">
  <c r="V23" i="3" l="1"/>
  <c r="U23" i="3"/>
  <c r="T23" i="3"/>
  <c r="S23" i="3"/>
  <c r="R23" i="3"/>
  <c r="M23" i="3"/>
  <c r="L23" i="3"/>
  <c r="N23" i="3" s="1"/>
  <c r="J23" i="3"/>
  <c r="I23" i="3"/>
  <c r="K23" i="3" s="1"/>
  <c r="H23" i="3"/>
  <c r="G23" i="3"/>
  <c r="F23" i="3"/>
  <c r="D23" i="3"/>
  <c r="C23" i="3"/>
  <c r="P22" i="3"/>
  <c r="O22" i="3"/>
  <c r="Q22" i="3" s="1"/>
  <c r="M22" i="3"/>
  <c r="K22" i="3"/>
  <c r="H22" i="3"/>
  <c r="E22" i="3"/>
  <c r="P21" i="3"/>
  <c r="O21" i="3"/>
  <c r="Q21" i="3" s="1"/>
  <c r="N21" i="3"/>
  <c r="L21" i="3"/>
  <c r="K21" i="3"/>
  <c r="H21" i="3"/>
  <c r="E21" i="3"/>
  <c r="P20" i="3"/>
  <c r="O20" i="3"/>
  <c r="Q20" i="3" s="1"/>
  <c r="N20" i="3"/>
  <c r="K20" i="3"/>
  <c r="H20" i="3"/>
  <c r="E20" i="3"/>
  <c r="Q19" i="3"/>
  <c r="P19" i="3"/>
  <c r="O19" i="3"/>
  <c r="N19" i="3"/>
  <c r="K19" i="3"/>
  <c r="H19" i="3"/>
  <c r="E19" i="3"/>
  <c r="P18" i="3"/>
  <c r="Q18" i="3" s="1"/>
  <c r="O18" i="3"/>
  <c r="N18" i="3"/>
  <c r="K18" i="3"/>
  <c r="H18" i="3"/>
  <c r="E18" i="3"/>
  <c r="P17" i="3"/>
  <c r="O17" i="3"/>
  <c r="Q17" i="3" s="1"/>
  <c r="N17" i="3"/>
  <c r="K17" i="3"/>
  <c r="H17" i="3"/>
  <c r="E17" i="3"/>
  <c r="P16" i="3"/>
  <c r="O16" i="3"/>
  <c r="Q16" i="3" s="1"/>
  <c r="N16" i="3"/>
  <c r="K16" i="3"/>
  <c r="H16" i="3"/>
  <c r="E16" i="3"/>
  <c r="Q15" i="3"/>
  <c r="P15" i="3"/>
  <c r="O15" i="3"/>
  <c r="N15" i="3"/>
  <c r="K15" i="3"/>
  <c r="H15" i="3"/>
  <c r="E15" i="3"/>
  <c r="P14" i="3"/>
  <c r="Q14" i="3" s="1"/>
  <c r="O14" i="3"/>
  <c r="N14" i="3"/>
  <c r="K14" i="3"/>
  <c r="H14" i="3"/>
  <c r="E14" i="3"/>
  <c r="P13" i="3"/>
  <c r="O13" i="3"/>
  <c r="Q13" i="3" s="1"/>
  <c r="N13" i="3"/>
  <c r="K13" i="3"/>
  <c r="H13" i="3"/>
  <c r="E13" i="3"/>
  <c r="P12" i="3"/>
  <c r="O12" i="3"/>
  <c r="Q12" i="3" s="1"/>
  <c r="N12" i="3"/>
  <c r="K12" i="3"/>
  <c r="H12" i="3"/>
  <c r="E12" i="3"/>
  <c r="Q11" i="3"/>
  <c r="P11" i="3"/>
  <c r="O11" i="3"/>
  <c r="N11" i="3"/>
  <c r="K11" i="3"/>
  <c r="H11" i="3"/>
  <c r="E11" i="3"/>
  <c r="P10" i="3"/>
  <c r="Q10" i="3" s="1"/>
  <c r="O10" i="3"/>
  <c r="N10" i="3"/>
  <c r="K10" i="3"/>
  <c r="H10" i="3"/>
  <c r="E10" i="3"/>
  <c r="P9" i="3"/>
  <c r="O9" i="3"/>
  <c r="Q9" i="3" s="1"/>
  <c r="N9" i="3"/>
  <c r="K9" i="3"/>
  <c r="H9" i="3"/>
  <c r="E9" i="3"/>
  <c r="P8" i="3"/>
  <c r="O8" i="3"/>
  <c r="Q8" i="3" s="1"/>
  <c r="N8" i="3"/>
  <c r="K8" i="3"/>
  <c r="H8" i="3"/>
  <c r="E8" i="3"/>
  <c r="Q7" i="3"/>
  <c r="P7" i="3"/>
  <c r="O7" i="3"/>
  <c r="N7" i="3"/>
  <c r="K7" i="3"/>
  <c r="H7" i="3"/>
  <c r="E7" i="3"/>
  <c r="P6" i="3"/>
  <c r="Q6" i="3" s="1"/>
  <c r="O6" i="3"/>
  <c r="N6" i="3"/>
  <c r="K6" i="3"/>
  <c r="H6" i="3"/>
  <c r="E6" i="3"/>
  <c r="P5" i="3"/>
  <c r="O5" i="3"/>
  <c r="Q5" i="3" s="1"/>
  <c r="N5" i="3"/>
  <c r="K5" i="3"/>
  <c r="H5" i="3"/>
  <c r="E5" i="3"/>
  <c r="E23" i="3" s="1"/>
  <c r="N22" i="5"/>
  <c r="M22" i="5"/>
  <c r="L22" i="5"/>
  <c r="J22" i="5"/>
  <c r="K22" i="5" s="1"/>
  <c r="I22" i="5"/>
  <c r="G22" i="5"/>
  <c r="F22" i="5"/>
  <c r="H22" i="5" s="1"/>
  <c r="D22" i="5"/>
  <c r="C22" i="5"/>
  <c r="Q21" i="5"/>
  <c r="P21" i="5"/>
  <c r="O21" i="5"/>
  <c r="N21" i="5"/>
  <c r="K21" i="5"/>
  <c r="H21" i="5"/>
  <c r="E21" i="5"/>
  <c r="P20" i="5"/>
  <c r="Q20" i="5" s="1"/>
  <c r="O20" i="5"/>
  <c r="N20" i="5"/>
  <c r="K20" i="5"/>
  <c r="H20" i="5"/>
  <c r="E20" i="5"/>
  <c r="P19" i="5"/>
  <c r="O19" i="5"/>
  <c r="Q19" i="5" s="1"/>
  <c r="N19" i="5"/>
  <c r="K19" i="5"/>
  <c r="H19" i="5"/>
  <c r="E19" i="5"/>
  <c r="P18" i="5"/>
  <c r="O18" i="5"/>
  <c r="Q18" i="5" s="1"/>
  <c r="N18" i="5"/>
  <c r="K18" i="5"/>
  <c r="H18" i="5"/>
  <c r="E18" i="5"/>
  <c r="Q17" i="5"/>
  <c r="P17" i="5"/>
  <c r="O17" i="5"/>
  <c r="N17" i="5"/>
  <c r="K17" i="5"/>
  <c r="H17" i="5"/>
  <c r="E17" i="5"/>
  <c r="P16" i="5"/>
  <c r="Q16" i="5" s="1"/>
  <c r="O16" i="5"/>
  <c r="N16" i="5"/>
  <c r="K16" i="5"/>
  <c r="H16" i="5"/>
  <c r="E16" i="5"/>
  <c r="P15" i="5"/>
  <c r="O15" i="5"/>
  <c r="Q15" i="5" s="1"/>
  <c r="N15" i="5"/>
  <c r="K15" i="5"/>
  <c r="H15" i="5"/>
  <c r="E15" i="5"/>
  <c r="P14" i="5"/>
  <c r="O14" i="5"/>
  <c r="Q14" i="5" s="1"/>
  <c r="N14" i="5"/>
  <c r="K14" i="5"/>
  <c r="H14" i="5"/>
  <c r="E14" i="5"/>
  <c r="Q13" i="5"/>
  <c r="P13" i="5"/>
  <c r="O13" i="5"/>
  <c r="N13" i="5"/>
  <c r="K13" i="5"/>
  <c r="H13" i="5"/>
  <c r="E13" i="5"/>
  <c r="P12" i="5"/>
  <c r="Q12" i="5" s="1"/>
  <c r="O12" i="5"/>
  <c r="N12" i="5"/>
  <c r="K12" i="5"/>
  <c r="H12" i="5"/>
  <c r="E12" i="5"/>
  <c r="P11" i="5"/>
  <c r="O11" i="5"/>
  <c r="Q11" i="5" s="1"/>
  <c r="N11" i="5"/>
  <c r="K11" i="5"/>
  <c r="H11" i="5"/>
  <c r="E11" i="5"/>
  <c r="P10" i="5"/>
  <c r="O10" i="5"/>
  <c r="Q10" i="5" s="1"/>
  <c r="N10" i="5"/>
  <c r="K10" i="5"/>
  <c r="H10" i="5"/>
  <c r="E10" i="5"/>
  <c r="Q9" i="5"/>
  <c r="P9" i="5"/>
  <c r="O9" i="5"/>
  <c r="N9" i="5"/>
  <c r="K9" i="5"/>
  <c r="H9" i="5"/>
  <c r="E9" i="5"/>
  <c r="P8" i="5"/>
  <c r="Q8" i="5" s="1"/>
  <c r="O8" i="5"/>
  <c r="N8" i="5"/>
  <c r="K8" i="5"/>
  <c r="H8" i="5"/>
  <c r="E8" i="5"/>
  <c r="P7" i="5"/>
  <c r="O7" i="5"/>
  <c r="Q7" i="5" s="1"/>
  <c r="N7" i="5"/>
  <c r="K7" i="5"/>
  <c r="H7" i="5"/>
  <c r="E7" i="5"/>
  <c r="P6" i="5"/>
  <c r="O6" i="5"/>
  <c r="Q6" i="5" s="1"/>
  <c r="N6" i="5"/>
  <c r="K6" i="5"/>
  <c r="H6" i="5"/>
  <c r="E6" i="5"/>
  <c r="E22" i="5" s="1"/>
  <c r="Q5" i="5"/>
  <c r="P5" i="5"/>
  <c r="P22" i="5" s="1"/>
  <c r="O5" i="5"/>
  <c r="N5" i="5"/>
  <c r="K5" i="5"/>
  <c r="H5" i="5"/>
  <c r="E5" i="5"/>
  <c r="M21" i="2"/>
  <c r="L21" i="2"/>
  <c r="N21" i="2" s="1"/>
  <c r="J21" i="2"/>
  <c r="I21" i="2"/>
  <c r="K21" i="2" s="1"/>
  <c r="H21" i="2"/>
  <c r="G21" i="2"/>
  <c r="F21" i="2"/>
  <c r="D21" i="2"/>
  <c r="C21" i="2"/>
  <c r="P20" i="2"/>
  <c r="O20" i="2"/>
  <c r="Q20" i="2" s="1"/>
  <c r="N20" i="2"/>
  <c r="K20" i="2"/>
  <c r="H20" i="2"/>
  <c r="E20" i="2"/>
  <c r="P19" i="2"/>
  <c r="O19" i="2"/>
  <c r="Q19" i="2" s="1"/>
  <c r="N19" i="2"/>
  <c r="K19" i="2"/>
  <c r="H19" i="2"/>
  <c r="E19" i="2"/>
  <c r="Q18" i="2"/>
  <c r="O18" i="2"/>
  <c r="N18" i="2"/>
  <c r="K18" i="2"/>
  <c r="H18" i="2"/>
  <c r="E18" i="2"/>
  <c r="P17" i="2"/>
  <c r="O17" i="2"/>
  <c r="Q17" i="2" s="1"/>
  <c r="N17" i="2"/>
  <c r="K17" i="2"/>
  <c r="H17" i="2"/>
  <c r="E17" i="2"/>
  <c r="P16" i="2"/>
  <c r="O16" i="2"/>
  <c r="Q16" i="2" s="1"/>
  <c r="N16" i="2"/>
  <c r="K16" i="2"/>
  <c r="H16" i="2"/>
  <c r="E16" i="2"/>
  <c r="Q15" i="2"/>
  <c r="P15" i="2"/>
  <c r="O15" i="2"/>
  <c r="N15" i="2"/>
  <c r="K15" i="2"/>
  <c r="H15" i="2"/>
  <c r="E15" i="2"/>
  <c r="P14" i="2"/>
  <c r="Q14" i="2" s="1"/>
  <c r="O14" i="2"/>
  <c r="N14" i="2"/>
  <c r="K14" i="2"/>
  <c r="H14" i="2"/>
  <c r="E14" i="2"/>
  <c r="P13" i="2"/>
  <c r="O13" i="2"/>
  <c r="Q13" i="2" s="1"/>
  <c r="N13" i="2"/>
  <c r="K13" i="2"/>
  <c r="H13" i="2"/>
  <c r="E13" i="2"/>
  <c r="P12" i="2"/>
  <c r="O12" i="2"/>
  <c r="Q12" i="2" s="1"/>
  <c r="N12" i="2"/>
  <c r="K12" i="2"/>
  <c r="H12" i="2"/>
  <c r="E12" i="2"/>
  <c r="Q11" i="2"/>
  <c r="P11" i="2"/>
  <c r="O11" i="2"/>
  <c r="N11" i="2"/>
  <c r="K11" i="2"/>
  <c r="H11" i="2"/>
  <c r="E11" i="2"/>
  <c r="P10" i="2"/>
  <c r="Q10" i="2" s="1"/>
  <c r="O10" i="2"/>
  <c r="N10" i="2"/>
  <c r="K10" i="2"/>
  <c r="H10" i="2"/>
  <c r="E10" i="2"/>
  <c r="P9" i="2"/>
  <c r="O9" i="2"/>
  <c r="Q9" i="2" s="1"/>
  <c r="N9" i="2"/>
  <c r="K9" i="2"/>
  <c r="H9" i="2"/>
  <c r="E9" i="2"/>
  <c r="P8" i="2"/>
  <c r="O8" i="2"/>
  <c r="Q8" i="2" s="1"/>
  <c r="N8" i="2"/>
  <c r="K8" i="2"/>
  <c r="H8" i="2"/>
  <c r="E8" i="2"/>
  <c r="Q7" i="2"/>
  <c r="P7" i="2"/>
  <c r="O7" i="2"/>
  <c r="N7" i="2"/>
  <c r="K7" i="2"/>
  <c r="H7" i="2"/>
  <c r="E7" i="2"/>
  <c r="P6" i="2"/>
  <c r="Q6" i="2" s="1"/>
  <c r="O6" i="2"/>
  <c r="N6" i="2"/>
  <c r="K6" i="2"/>
  <c r="H6" i="2"/>
  <c r="E6" i="2"/>
  <c r="P5" i="2"/>
  <c r="O5" i="2"/>
  <c r="Q5" i="2" s="1"/>
  <c r="N5" i="2"/>
  <c r="K5" i="2"/>
  <c r="H5" i="2"/>
  <c r="E5" i="2"/>
  <c r="E21" i="2" s="1"/>
  <c r="P21" i="2" l="1"/>
  <c r="O22" i="5"/>
  <c r="Q22" i="5" s="1"/>
  <c r="O21" i="2"/>
  <c r="Q21" i="2" s="1"/>
  <c r="O23" i="3"/>
  <c r="Q23" i="3" s="1"/>
  <c r="P23" i="3"/>
</calcChain>
</file>

<file path=xl/comments1.xml><?xml version="1.0" encoding="utf-8"?>
<comments xmlns="http://schemas.openxmlformats.org/spreadsheetml/2006/main">
  <authors>
    <author>黄雯</author>
  </authors>
  <commentList>
    <comment ref="F5" authorId="0" shapeId="0">
      <text>
        <r>
          <rPr>
            <sz val="9"/>
            <rFont val="宋体"/>
            <charset val="134"/>
          </rPr>
          <t>陆艳复学后到16级</t>
        </r>
      </text>
    </comment>
    <comment ref="F7" authorId="0" shapeId="0">
      <text>
        <r>
          <rPr>
            <sz val="9"/>
            <rFont val="宋体"/>
            <charset val="134"/>
          </rPr>
          <t>郑薇薇休学</t>
        </r>
      </text>
    </comment>
    <comment ref="F10" authorId="0" shapeId="0">
      <text>
        <r>
          <rPr>
            <sz val="9"/>
            <rFont val="宋体"/>
            <charset val="134"/>
          </rPr>
          <t>刘英蔚复学后到16级</t>
        </r>
      </text>
    </comment>
    <comment ref="F14" authorId="0" shapeId="0">
      <text>
        <r>
          <rPr>
            <sz val="9"/>
            <rFont val="宋体"/>
            <charset val="134"/>
          </rPr>
          <t>刘雅黎休学</t>
        </r>
      </text>
    </comment>
  </commentList>
</comments>
</file>

<file path=xl/comments2.xml><?xml version="1.0" encoding="utf-8"?>
<comments xmlns="http://schemas.openxmlformats.org/spreadsheetml/2006/main">
  <authors>
    <author>黄雯</author>
  </authors>
  <commentList>
    <comment ref="F7" authorId="0" shapeId="0">
      <text>
        <r>
          <rPr>
            <sz val="9"/>
            <rFont val="宋体"/>
            <charset val="134"/>
          </rPr>
          <t>郑薇薇复学到17级</t>
        </r>
      </text>
    </comment>
    <comment ref="G8" authorId="0" shapeId="0">
      <text>
        <r>
          <rPr>
            <sz val="9"/>
            <rFont val="宋体"/>
            <charset val="134"/>
          </rPr>
          <t>周梦慈复学后到17级</t>
        </r>
      </text>
    </comment>
    <comment ref="G9" authorId="0" shapeId="0">
      <text>
        <r>
          <rPr>
            <sz val="9"/>
            <rFont val="宋体"/>
            <charset val="134"/>
          </rPr>
          <t>虞晨昕休学</t>
        </r>
      </text>
    </comment>
    <comment ref="F12" authorId="0" shapeId="0">
      <text>
        <r>
          <rPr>
            <sz val="9"/>
            <rFont val="宋体"/>
            <charset val="134"/>
          </rPr>
          <t>李珮媛休学</t>
        </r>
      </text>
    </comment>
    <comment ref="G12" authorId="0" shapeId="0">
      <text>
        <r>
          <rPr>
            <sz val="9"/>
            <rFont val="宋体"/>
            <charset val="134"/>
          </rPr>
          <t>何明圆复学到17级</t>
        </r>
      </text>
    </comment>
    <comment ref="F14" authorId="0" shapeId="0">
      <text>
        <r>
          <rPr>
            <sz val="9"/>
            <rFont val="宋体"/>
            <charset val="134"/>
          </rPr>
          <t>彭菲休学</t>
        </r>
      </text>
    </comment>
    <comment ref="G14" authorId="0" shapeId="0">
      <text>
        <r>
          <rPr>
            <sz val="9"/>
            <rFont val="宋体"/>
            <charset val="134"/>
          </rPr>
          <t>李昱哲休学</t>
        </r>
      </text>
    </comment>
    <comment ref="G15" authorId="0" shapeId="0">
      <text>
        <r>
          <rPr>
            <sz val="9"/>
            <rFont val="宋体"/>
            <charset val="134"/>
          </rPr>
          <t>赵晓鹏休学</t>
        </r>
      </text>
    </comment>
    <comment ref="F18" authorId="0" shapeId="0">
      <text>
        <r>
          <rPr>
            <sz val="9"/>
            <rFont val="宋体"/>
            <charset val="134"/>
          </rPr>
          <t>于润雨休学</t>
        </r>
      </text>
    </comment>
  </commentList>
</comments>
</file>

<file path=xl/sharedStrings.xml><?xml version="1.0" encoding="utf-8"?>
<sst xmlns="http://schemas.openxmlformats.org/spreadsheetml/2006/main" count="147" uniqueCount="53">
  <si>
    <t>2016级研究生学业奖学金指标分配表</t>
  </si>
  <si>
    <t>序号</t>
  </si>
  <si>
    <t>学院</t>
  </si>
  <si>
    <t>博士生指标分配</t>
  </si>
  <si>
    <t>硕士生指标分配</t>
  </si>
  <si>
    <t>全日制博士人数</t>
  </si>
  <si>
    <t>一等奖指标</t>
  </si>
  <si>
    <t>二等奖指标</t>
  </si>
  <si>
    <t>全日制硕士人数</t>
  </si>
  <si>
    <t>一等奖指标（20%）</t>
  </si>
  <si>
    <t>二等奖指标（50%）</t>
  </si>
  <si>
    <t>三等奖指标（30%）</t>
  </si>
  <si>
    <t>学硕</t>
  </si>
  <si>
    <t>专硕</t>
  </si>
  <si>
    <t>小计</t>
  </si>
  <si>
    <t>马克思主义学院</t>
  </si>
  <si>
    <t>哲学院</t>
  </si>
  <si>
    <t>经济学院</t>
  </si>
  <si>
    <t>财政税务学院</t>
  </si>
  <si>
    <t>金融学院</t>
  </si>
  <si>
    <t>法学院</t>
  </si>
  <si>
    <t>刑事司法学院</t>
  </si>
  <si>
    <t>外国语学院</t>
  </si>
  <si>
    <t>新闻与文化传播学院</t>
  </si>
  <si>
    <t>工商管理学院</t>
  </si>
  <si>
    <t>会计学院（会硕中心）</t>
  </si>
  <si>
    <t>公共管理学院</t>
  </si>
  <si>
    <t>统计与数学学院</t>
  </si>
  <si>
    <t>信息与安全工程学院</t>
  </si>
  <si>
    <t>知识产权学院</t>
  </si>
  <si>
    <t>法律硕士教育中心</t>
  </si>
  <si>
    <t>合计</t>
  </si>
  <si>
    <t>说明：</t>
  </si>
  <si>
    <t>1.此表中分配指标为按照规定比例计算后四舍五入的结果；</t>
  </si>
  <si>
    <t>2.2016级少数民族骨干计划硕士参与学业奖学金评选，含在参评名单中，起评等级为二等，占用培养单位指标。</t>
  </si>
  <si>
    <t>3.在2017—2018学年有考试不及格的，取消参评学业奖学金资格，相应减少学院三等奖指标。</t>
  </si>
  <si>
    <t>2017级研究生学业奖学金指标分配表</t>
  </si>
  <si>
    <t>MBA学院</t>
  </si>
  <si>
    <t>2.2017级少数民族骨干计划硕士参与学业奖学金评选，含在参评名单中，起评等级为二等，占用培养单位指标。</t>
  </si>
  <si>
    <t>2018级研究生学业奖学金指标分配表</t>
  </si>
  <si>
    <t>全日制硕士人数（不含T、U、V列数据）</t>
  </si>
  <si>
    <t>推免生</t>
  </si>
  <si>
    <t>保返支教团</t>
  </si>
  <si>
    <t>少干生</t>
  </si>
  <si>
    <t>其他保返生</t>
  </si>
  <si>
    <t>文澜学院</t>
  </si>
  <si>
    <t>1.此表中分配指标为按照规定比例计算后四舍五入的结果，科学学位硕士与专业学位硕士指标分别核定；</t>
  </si>
  <si>
    <t>2.申请-审核制博士、硕博连读博士、硕士推免生第一学年原则上享受一等奖，占用所在培养单位一等奖指标；</t>
  </si>
  <si>
    <t>3.培养单位的硕士推免生人数超过当年全日制硕士新生人数20%的，按“推免生人数+全日制硕士新生人数5%”下达一等奖指标，且一等奖和二等奖指标总和不超过全日制硕士新生人数70%；</t>
  </si>
  <si>
    <t>4.T列“保返支教团”是指17年录取18年返校的支教团硕士生，第一学年原则上享受一等奖，且不占用所在培养单位一等奖指标；</t>
  </si>
  <si>
    <t>5.U列“少干生”起评等级为二等，且不占用培养单位指标；</t>
  </si>
  <si>
    <t>6.V列“其他保返生”指除支教团和少干生之外的其他保返生，按录取当年（即2017年）相应条件对应的获奖等级评定奖学金，且不占用所在培养单位指标。</t>
  </si>
  <si>
    <t>3.在2017—2018学年有考试不及格的，取消参评学业奖学金资格，相应减少学院三等奖指标。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</si>
</sst>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_ "/>
  </numFmts>
  <fonts count="13" x14ac:knownFonts="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宋体"/>
      <charset val="134"/>
    </font>
    <font>
      <sz val="12"/>
      <color rgb="FFFF0000"/>
      <name val="宋体"/>
      <charset val="134"/>
    </font>
    <font>
      <sz val="12"/>
      <color rgb="FF0070C0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9"/>
      <name val="宋体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>
      <alignment vertical="center"/>
    </xf>
    <xf numFmtId="0" fontId="9" fillId="0" borderId="0" xfId="0" applyNumberFormat="1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0" fontId="1" fillId="3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1" xfId="0" applyNumberFormat="1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left" vertical="center"/>
    </xf>
    <xf numFmtId="0" fontId="10" fillId="0" borderId="0" xfId="0" applyNumberFormat="1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  <colors>
    <mruColors>
      <color rgb="FF000000"/>
      <color rgb="FFFF0000"/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EV28"/>
  <sheetViews>
    <sheetView tabSelected="1" topLeftCell="A4" workbookViewId="0">
      <selection activeCell="B25" sqref="B25:Q25"/>
    </sheetView>
  </sheetViews>
  <sheetFormatPr defaultColWidth="9" defaultRowHeight="14.25" x14ac:dyDescent="0.15"/>
  <cols>
    <col min="1" max="1" width="5.5" style="3" customWidth="1"/>
    <col min="2" max="2" width="23.125" style="3" customWidth="1"/>
    <col min="3" max="3" width="8.875" style="3" customWidth="1"/>
    <col min="4" max="4" width="8.125" style="3" customWidth="1"/>
    <col min="5" max="5" width="7.375" style="3" customWidth="1"/>
    <col min="6" max="6" width="7.25" style="3" customWidth="1"/>
    <col min="7" max="8" width="7" style="3" customWidth="1"/>
    <col min="9" max="14" width="6.875" style="3" customWidth="1"/>
    <col min="15" max="15" width="6.75" style="3" customWidth="1"/>
    <col min="16" max="16" width="6.5" style="3" customWidth="1"/>
    <col min="17" max="17" width="6.25" style="3" customWidth="1"/>
    <col min="18" max="16376" width="9" style="1"/>
  </cols>
  <sheetData>
    <row r="1" spans="1:18" ht="30" customHeight="1" x14ac:dyDescent="0.1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18" s="1" customFormat="1" ht="21" customHeight="1" x14ac:dyDescent="0.15">
      <c r="A2" s="39" t="s">
        <v>1</v>
      </c>
      <c r="B2" s="39" t="s">
        <v>2</v>
      </c>
      <c r="C2" s="42" t="s">
        <v>3</v>
      </c>
      <c r="D2" s="42"/>
      <c r="E2" s="42"/>
      <c r="F2" s="39" t="s">
        <v>4</v>
      </c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8" s="1" customFormat="1" ht="20.100000000000001" customHeight="1" x14ac:dyDescent="0.15">
      <c r="A3" s="39"/>
      <c r="B3" s="39"/>
      <c r="C3" s="40" t="s">
        <v>5</v>
      </c>
      <c r="D3" s="40" t="s">
        <v>6</v>
      </c>
      <c r="E3" s="40" t="s">
        <v>7</v>
      </c>
      <c r="F3" s="43" t="s">
        <v>8</v>
      </c>
      <c r="G3" s="43"/>
      <c r="H3" s="43"/>
      <c r="I3" s="43" t="s">
        <v>9</v>
      </c>
      <c r="J3" s="43"/>
      <c r="K3" s="43"/>
      <c r="L3" s="43" t="s">
        <v>10</v>
      </c>
      <c r="M3" s="43"/>
      <c r="N3" s="43"/>
      <c r="O3" s="43" t="s">
        <v>11</v>
      </c>
      <c r="P3" s="43"/>
      <c r="Q3" s="43"/>
    </row>
    <row r="4" spans="1:18" s="1" customFormat="1" ht="20.100000000000001" customHeight="1" x14ac:dyDescent="0.15">
      <c r="A4" s="39"/>
      <c r="B4" s="39"/>
      <c r="C4" s="40"/>
      <c r="D4" s="40"/>
      <c r="E4" s="40"/>
      <c r="F4" s="6" t="s">
        <v>12</v>
      </c>
      <c r="G4" s="6" t="s">
        <v>13</v>
      </c>
      <c r="H4" s="7" t="s">
        <v>14</v>
      </c>
      <c r="I4" s="6" t="s">
        <v>12</v>
      </c>
      <c r="J4" s="6" t="s">
        <v>13</v>
      </c>
      <c r="K4" s="7" t="s">
        <v>14</v>
      </c>
      <c r="L4" s="6" t="s">
        <v>12</v>
      </c>
      <c r="M4" s="6" t="s">
        <v>13</v>
      </c>
      <c r="N4" s="7" t="s">
        <v>14</v>
      </c>
      <c r="O4" s="6" t="s">
        <v>12</v>
      </c>
      <c r="P4" s="6" t="s">
        <v>13</v>
      </c>
      <c r="Q4" s="7" t="s">
        <v>14</v>
      </c>
    </row>
    <row r="5" spans="1:18" s="1" customFormat="1" ht="20.100000000000001" customHeight="1" x14ac:dyDescent="0.15">
      <c r="A5" s="4">
        <v>1</v>
      </c>
      <c r="B5" s="8" t="s">
        <v>15</v>
      </c>
      <c r="C5" s="5">
        <v>2</v>
      </c>
      <c r="D5" s="5">
        <v>1</v>
      </c>
      <c r="E5" s="5">
        <f>C5-D5</f>
        <v>1</v>
      </c>
      <c r="F5" s="9">
        <v>37</v>
      </c>
      <c r="G5" s="9">
        <v>0</v>
      </c>
      <c r="H5" s="10">
        <f>SUM(F5:G5)</f>
        <v>37</v>
      </c>
      <c r="I5" s="4">
        <v>7</v>
      </c>
      <c r="J5" s="4">
        <v>0</v>
      </c>
      <c r="K5" s="10">
        <f>SUM(I5:J5)</f>
        <v>7</v>
      </c>
      <c r="L5" s="4">
        <v>19</v>
      </c>
      <c r="M5" s="4">
        <v>0</v>
      </c>
      <c r="N5" s="10">
        <f>SUM(L5:M5)</f>
        <v>19</v>
      </c>
      <c r="O5" s="4">
        <f>F5-I5-L5</f>
        <v>11</v>
      </c>
      <c r="P5" s="4">
        <f>G5-J5-M5</f>
        <v>0</v>
      </c>
      <c r="Q5" s="10">
        <f>SUM(O5:P5)</f>
        <v>11</v>
      </c>
      <c r="R5" s="21"/>
    </row>
    <row r="6" spans="1:18" s="1" customFormat="1" ht="20.100000000000001" customHeight="1" x14ac:dyDescent="0.15">
      <c r="A6" s="4">
        <v>2</v>
      </c>
      <c r="B6" s="8" t="s">
        <v>16</v>
      </c>
      <c r="C6" s="5">
        <v>6</v>
      </c>
      <c r="D6" s="5">
        <v>2</v>
      </c>
      <c r="E6" s="5">
        <f t="shared" ref="E6:E20" si="0">C6-D6</f>
        <v>4</v>
      </c>
      <c r="F6" s="9">
        <v>33</v>
      </c>
      <c r="G6" s="9">
        <v>0</v>
      </c>
      <c r="H6" s="10">
        <f t="shared" ref="H6:H21" si="1">SUM(F6:G6)</f>
        <v>33</v>
      </c>
      <c r="I6" s="4">
        <v>7</v>
      </c>
      <c r="J6" s="4">
        <v>0</v>
      </c>
      <c r="K6" s="10">
        <f t="shared" ref="K6:K21" si="2">SUM(I6:J6)</f>
        <v>7</v>
      </c>
      <c r="L6" s="4">
        <v>17</v>
      </c>
      <c r="M6" s="4">
        <v>0</v>
      </c>
      <c r="N6" s="10">
        <f t="shared" ref="N6:N21" si="3">SUM(L6:M6)</f>
        <v>17</v>
      </c>
      <c r="O6" s="4">
        <f t="shared" ref="O6:O20" si="4">F6-I6-L6</f>
        <v>9</v>
      </c>
      <c r="P6" s="4">
        <f t="shared" ref="P6:P20" si="5">G6-J6-M6</f>
        <v>0</v>
      </c>
      <c r="Q6" s="10">
        <f t="shared" ref="Q6:Q21" si="6">SUM(O6:P6)</f>
        <v>9</v>
      </c>
      <c r="R6" s="21"/>
    </row>
    <row r="7" spans="1:18" s="1" customFormat="1" ht="20.100000000000001" customHeight="1" x14ac:dyDescent="0.15">
      <c r="A7" s="4">
        <v>3</v>
      </c>
      <c r="B7" s="8" t="s">
        <v>17</v>
      </c>
      <c r="C7" s="5">
        <v>18</v>
      </c>
      <c r="D7" s="5">
        <v>5</v>
      </c>
      <c r="E7" s="5">
        <f t="shared" si="0"/>
        <v>13</v>
      </c>
      <c r="F7" s="9">
        <v>69</v>
      </c>
      <c r="G7" s="9">
        <v>0</v>
      </c>
      <c r="H7" s="10">
        <f t="shared" si="1"/>
        <v>69</v>
      </c>
      <c r="I7" s="4">
        <v>14</v>
      </c>
      <c r="J7" s="4">
        <v>0</v>
      </c>
      <c r="K7" s="10">
        <f t="shared" si="2"/>
        <v>14</v>
      </c>
      <c r="L7" s="4">
        <v>35</v>
      </c>
      <c r="M7" s="4">
        <v>0</v>
      </c>
      <c r="N7" s="10">
        <f t="shared" si="3"/>
        <v>35</v>
      </c>
      <c r="O7" s="4">
        <f t="shared" si="4"/>
        <v>20</v>
      </c>
      <c r="P7" s="4">
        <f t="shared" si="5"/>
        <v>0</v>
      </c>
      <c r="Q7" s="10">
        <f t="shared" si="6"/>
        <v>20</v>
      </c>
      <c r="R7" s="21"/>
    </row>
    <row r="8" spans="1:18" s="1" customFormat="1" ht="20.100000000000001" customHeight="1" x14ac:dyDescent="0.15">
      <c r="A8" s="4">
        <v>4</v>
      </c>
      <c r="B8" s="8" t="s">
        <v>18</v>
      </c>
      <c r="C8" s="5">
        <v>11</v>
      </c>
      <c r="D8" s="5">
        <v>3</v>
      </c>
      <c r="E8" s="5">
        <f t="shared" si="0"/>
        <v>8</v>
      </c>
      <c r="F8" s="9">
        <v>44</v>
      </c>
      <c r="G8" s="9">
        <v>0</v>
      </c>
      <c r="H8" s="10">
        <f t="shared" si="1"/>
        <v>44</v>
      </c>
      <c r="I8" s="4">
        <v>9</v>
      </c>
      <c r="J8" s="4">
        <v>0</v>
      </c>
      <c r="K8" s="10">
        <f t="shared" si="2"/>
        <v>9</v>
      </c>
      <c r="L8" s="4">
        <v>22</v>
      </c>
      <c r="M8" s="4">
        <v>0</v>
      </c>
      <c r="N8" s="10">
        <f t="shared" si="3"/>
        <v>22</v>
      </c>
      <c r="O8" s="4">
        <f t="shared" si="4"/>
        <v>13</v>
      </c>
      <c r="P8" s="4">
        <f t="shared" si="5"/>
        <v>0</v>
      </c>
      <c r="Q8" s="10">
        <f t="shared" si="6"/>
        <v>13</v>
      </c>
      <c r="R8" s="21"/>
    </row>
    <row r="9" spans="1:18" s="1" customFormat="1" ht="20.100000000000001" customHeight="1" x14ac:dyDescent="0.15">
      <c r="A9" s="4">
        <v>5</v>
      </c>
      <c r="B9" s="8" t="s">
        <v>19</v>
      </c>
      <c r="C9" s="5">
        <v>21</v>
      </c>
      <c r="D9" s="5">
        <v>6</v>
      </c>
      <c r="E9" s="5">
        <f t="shared" si="0"/>
        <v>15</v>
      </c>
      <c r="F9" s="9">
        <v>200</v>
      </c>
      <c r="G9" s="9">
        <v>0</v>
      </c>
      <c r="H9" s="10">
        <f t="shared" si="1"/>
        <v>200</v>
      </c>
      <c r="I9" s="4">
        <v>40</v>
      </c>
      <c r="J9" s="4">
        <v>0</v>
      </c>
      <c r="K9" s="10">
        <f t="shared" si="2"/>
        <v>40</v>
      </c>
      <c r="L9" s="4">
        <v>100</v>
      </c>
      <c r="M9" s="4">
        <v>0</v>
      </c>
      <c r="N9" s="10">
        <f t="shared" si="3"/>
        <v>100</v>
      </c>
      <c r="O9" s="4">
        <f t="shared" si="4"/>
        <v>60</v>
      </c>
      <c r="P9" s="4">
        <f t="shared" si="5"/>
        <v>0</v>
      </c>
      <c r="Q9" s="10">
        <f t="shared" si="6"/>
        <v>60</v>
      </c>
      <c r="R9" s="21"/>
    </row>
    <row r="10" spans="1:18" s="1" customFormat="1" ht="20.100000000000001" customHeight="1" x14ac:dyDescent="0.15">
      <c r="A10" s="4">
        <v>6</v>
      </c>
      <c r="B10" s="8" t="s">
        <v>20</v>
      </c>
      <c r="C10" s="5">
        <v>46</v>
      </c>
      <c r="D10" s="5">
        <v>14</v>
      </c>
      <c r="E10" s="5">
        <f t="shared" si="0"/>
        <v>32</v>
      </c>
      <c r="F10" s="9">
        <v>341</v>
      </c>
      <c r="G10" s="9">
        <v>0</v>
      </c>
      <c r="H10" s="10">
        <f t="shared" si="1"/>
        <v>341</v>
      </c>
      <c r="I10" s="4">
        <v>68</v>
      </c>
      <c r="J10" s="4">
        <v>0</v>
      </c>
      <c r="K10" s="10">
        <f t="shared" si="2"/>
        <v>68</v>
      </c>
      <c r="L10" s="4">
        <v>171</v>
      </c>
      <c r="M10" s="4">
        <v>0</v>
      </c>
      <c r="N10" s="10">
        <f t="shared" si="3"/>
        <v>171</v>
      </c>
      <c r="O10" s="4">
        <f t="shared" si="4"/>
        <v>102</v>
      </c>
      <c r="P10" s="4">
        <f t="shared" si="5"/>
        <v>0</v>
      </c>
      <c r="Q10" s="10">
        <f t="shared" si="6"/>
        <v>102</v>
      </c>
      <c r="R10" s="21"/>
    </row>
    <row r="11" spans="1:18" s="1" customFormat="1" ht="20.100000000000001" customHeight="1" x14ac:dyDescent="0.15">
      <c r="A11" s="4">
        <v>7</v>
      </c>
      <c r="B11" s="8" t="s">
        <v>21</v>
      </c>
      <c r="C11" s="5">
        <v>12</v>
      </c>
      <c r="D11" s="5">
        <v>4</v>
      </c>
      <c r="E11" s="5">
        <f t="shared" si="0"/>
        <v>8</v>
      </c>
      <c r="F11" s="9">
        <v>87</v>
      </c>
      <c r="G11" s="9">
        <v>0</v>
      </c>
      <c r="H11" s="10">
        <f t="shared" si="1"/>
        <v>87</v>
      </c>
      <c r="I11" s="4">
        <v>17</v>
      </c>
      <c r="J11" s="4">
        <v>0</v>
      </c>
      <c r="K11" s="10">
        <f t="shared" si="2"/>
        <v>17</v>
      </c>
      <c r="L11" s="4">
        <v>44</v>
      </c>
      <c r="M11" s="4">
        <v>0</v>
      </c>
      <c r="N11" s="10">
        <f t="shared" si="3"/>
        <v>44</v>
      </c>
      <c r="O11" s="4">
        <f t="shared" si="4"/>
        <v>26</v>
      </c>
      <c r="P11" s="4">
        <f t="shared" si="5"/>
        <v>0</v>
      </c>
      <c r="Q11" s="10">
        <f t="shared" si="6"/>
        <v>26</v>
      </c>
      <c r="R11" s="21"/>
    </row>
    <row r="12" spans="1:18" s="1" customFormat="1" ht="20.100000000000001" customHeight="1" x14ac:dyDescent="0.15">
      <c r="A12" s="4">
        <v>8</v>
      </c>
      <c r="B12" s="8" t="s">
        <v>22</v>
      </c>
      <c r="C12" s="5">
        <v>0</v>
      </c>
      <c r="D12" s="5">
        <v>0</v>
      </c>
      <c r="E12" s="5">
        <f t="shared" si="0"/>
        <v>0</v>
      </c>
      <c r="F12" s="9">
        <v>20</v>
      </c>
      <c r="G12" s="9">
        <v>0</v>
      </c>
      <c r="H12" s="10">
        <f t="shared" si="1"/>
        <v>20</v>
      </c>
      <c r="I12" s="4">
        <v>4</v>
      </c>
      <c r="J12" s="4">
        <v>0</v>
      </c>
      <c r="K12" s="10">
        <f t="shared" si="2"/>
        <v>4</v>
      </c>
      <c r="L12" s="4">
        <v>10</v>
      </c>
      <c r="M12" s="4">
        <v>0</v>
      </c>
      <c r="N12" s="10">
        <f t="shared" si="3"/>
        <v>10</v>
      </c>
      <c r="O12" s="4">
        <f t="shared" si="4"/>
        <v>6</v>
      </c>
      <c r="P12" s="4">
        <f t="shared" si="5"/>
        <v>0</v>
      </c>
      <c r="Q12" s="10">
        <f t="shared" si="6"/>
        <v>6</v>
      </c>
      <c r="R12" s="21"/>
    </row>
    <row r="13" spans="1:18" s="1" customFormat="1" ht="20.100000000000001" customHeight="1" x14ac:dyDescent="0.15">
      <c r="A13" s="4">
        <v>9</v>
      </c>
      <c r="B13" s="8" t="s">
        <v>23</v>
      </c>
      <c r="C13" s="5">
        <v>0</v>
      </c>
      <c r="D13" s="5">
        <v>0</v>
      </c>
      <c r="E13" s="5">
        <f t="shared" si="0"/>
        <v>0</v>
      </c>
      <c r="F13" s="9">
        <v>19</v>
      </c>
      <c r="G13" s="9">
        <v>0</v>
      </c>
      <c r="H13" s="10">
        <f t="shared" si="1"/>
        <v>19</v>
      </c>
      <c r="I13" s="4">
        <v>4</v>
      </c>
      <c r="J13" s="4">
        <v>0</v>
      </c>
      <c r="K13" s="10">
        <f t="shared" si="2"/>
        <v>4</v>
      </c>
      <c r="L13" s="4">
        <v>10</v>
      </c>
      <c r="M13" s="4">
        <v>0</v>
      </c>
      <c r="N13" s="10">
        <f t="shared" si="3"/>
        <v>10</v>
      </c>
      <c r="O13" s="4">
        <f t="shared" si="4"/>
        <v>5</v>
      </c>
      <c r="P13" s="4">
        <f t="shared" si="5"/>
        <v>0</v>
      </c>
      <c r="Q13" s="10">
        <f t="shared" si="6"/>
        <v>5</v>
      </c>
      <c r="R13" s="21"/>
    </row>
    <row r="14" spans="1:18" s="1" customFormat="1" ht="20.100000000000001" customHeight="1" x14ac:dyDescent="0.15">
      <c r="A14" s="4">
        <v>10</v>
      </c>
      <c r="B14" s="8" t="s">
        <v>24</v>
      </c>
      <c r="C14" s="5">
        <v>26</v>
      </c>
      <c r="D14" s="5">
        <v>8</v>
      </c>
      <c r="E14" s="5">
        <f t="shared" si="0"/>
        <v>18</v>
      </c>
      <c r="F14" s="9">
        <v>136</v>
      </c>
      <c r="G14" s="9">
        <v>0</v>
      </c>
      <c r="H14" s="10">
        <f t="shared" si="1"/>
        <v>136</v>
      </c>
      <c r="I14" s="4">
        <v>27</v>
      </c>
      <c r="J14" s="4">
        <v>0</v>
      </c>
      <c r="K14" s="10">
        <f t="shared" si="2"/>
        <v>27</v>
      </c>
      <c r="L14" s="4">
        <v>68</v>
      </c>
      <c r="M14" s="4">
        <v>0</v>
      </c>
      <c r="N14" s="10">
        <f t="shared" si="3"/>
        <v>68</v>
      </c>
      <c r="O14" s="4">
        <f t="shared" si="4"/>
        <v>41</v>
      </c>
      <c r="P14" s="4">
        <f t="shared" si="5"/>
        <v>0</v>
      </c>
      <c r="Q14" s="10">
        <f t="shared" si="6"/>
        <v>41</v>
      </c>
      <c r="R14" s="21"/>
    </row>
    <row r="15" spans="1:18" s="1" customFormat="1" ht="20.100000000000001" customHeight="1" x14ac:dyDescent="0.15">
      <c r="A15" s="4">
        <v>11</v>
      </c>
      <c r="B15" s="8" t="s">
        <v>25</v>
      </c>
      <c r="C15" s="5">
        <v>17</v>
      </c>
      <c r="D15" s="5">
        <v>5</v>
      </c>
      <c r="E15" s="5">
        <f t="shared" si="0"/>
        <v>12</v>
      </c>
      <c r="F15" s="9">
        <v>104</v>
      </c>
      <c r="G15" s="9">
        <v>0</v>
      </c>
      <c r="H15" s="10">
        <f t="shared" si="1"/>
        <v>104</v>
      </c>
      <c r="I15" s="4">
        <v>21</v>
      </c>
      <c r="J15" s="4">
        <v>0</v>
      </c>
      <c r="K15" s="10">
        <f t="shared" si="2"/>
        <v>21</v>
      </c>
      <c r="L15" s="4">
        <v>52</v>
      </c>
      <c r="M15" s="4">
        <v>0</v>
      </c>
      <c r="N15" s="10">
        <f t="shared" si="3"/>
        <v>52</v>
      </c>
      <c r="O15" s="4">
        <f t="shared" si="4"/>
        <v>31</v>
      </c>
      <c r="P15" s="4">
        <f t="shared" si="5"/>
        <v>0</v>
      </c>
      <c r="Q15" s="10">
        <f t="shared" si="6"/>
        <v>31</v>
      </c>
      <c r="R15" s="21"/>
    </row>
    <row r="16" spans="1:18" s="1" customFormat="1" ht="20.100000000000001" customHeight="1" x14ac:dyDescent="0.15">
      <c r="A16" s="4">
        <v>12</v>
      </c>
      <c r="B16" s="8" t="s">
        <v>26</v>
      </c>
      <c r="C16" s="5">
        <v>11</v>
      </c>
      <c r="D16" s="5">
        <v>3</v>
      </c>
      <c r="E16" s="5">
        <f t="shared" si="0"/>
        <v>8</v>
      </c>
      <c r="F16" s="9">
        <v>111</v>
      </c>
      <c r="G16" s="9">
        <v>0</v>
      </c>
      <c r="H16" s="10">
        <f t="shared" si="1"/>
        <v>111</v>
      </c>
      <c r="I16" s="4">
        <v>22</v>
      </c>
      <c r="J16" s="4">
        <v>0</v>
      </c>
      <c r="K16" s="10">
        <f t="shared" si="2"/>
        <v>22</v>
      </c>
      <c r="L16" s="4">
        <v>56</v>
      </c>
      <c r="M16" s="4">
        <v>0</v>
      </c>
      <c r="N16" s="10">
        <f t="shared" si="3"/>
        <v>56</v>
      </c>
      <c r="O16" s="4">
        <f t="shared" si="4"/>
        <v>33</v>
      </c>
      <c r="P16" s="4">
        <f t="shared" si="5"/>
        <v>0</v>
      </c>
      <c r="Q16" s="10">
        <f t="shared" si="6"/>
        <v>33</v>
      </c>
      <c r="R16" s="21"/>
    </row>
    <row r="17" spans="1:18" s="1" customFormat="1" ht="20.100000000000001" customHeight="1" x14ac:dyDescent="0.15">
      <c r="A17" s="4">
        <v>13</v>
      </c>
      <c r="B17" s="8" t="s">
        <v>27</v>
      </c>
      <c r="C17" s="5">
        <v>8</v>
      </c>
      <c r="D17" s="5">
        <v>2</v>
      </c>
      <c r="E17" s="5">
        <f t="shared" si="0"/>
        <v>6</v>
      </c>
      <c r="F17" s="9">
        <v>35</v>
      </c>
      <c r="G17" s="9">
        <v>0</v>
      </c>
      <c r="H17" s="10">
        <f t="shared" si="1"/>
        <v>35</v>
      </c>
      <c r="I17" s="4">
        <v>7</v>
      </c>
      <c r="J17" s="4">
        <v>0</v>
      </c>
      <c r="K17" s="10">
        <f t="shared" si="2"/>
        <v>7</v>
      </c>
      <c r="L17" s="4">
        <v>18</v>
      </c>
      <c r="M17" s="4">
        <v>0</v>
      </c>
      <c r="N17" s="10">
        <f t="shared" si="3"/>
        <v>18</v>
      </c>
      <c r="O17" s="4">
        <f t="shared" si="4"/>
        <v>10</v>
      </c>
      <c r="P17" s="4">
        <f t="shared" si="5"/>
        <v>0</v>
      </c>
      <c r="Q17" s="10">
        <f t="shared" si="6"/>
        <v>10</v>
      </c>
      <c r="R17" s="29"/>
    </row>
    <row r="18" spans="1:18" s="1" customFormat="1" ht="20.100000000000001" customHeight="1" x14ac:dyDescent="0.15">
      <c r="A18" s="4">
        <v>14</v>
      </c>
      <c r="B18" s="31" t="s">
        <v>28</v>
      </c>
      <c r="C18" s="32">
        <v>0</v>
      </c>
      <c r="D18" s="32">
        <v>0</v>
      </c>
      <c r="E18" s="32">
        <f t="shared" si="0"/>
        <v>0</v>
      </c>
      <c r="F18" s="33">
        <v>42</v>
      </c>
      <c r="G18" s="33">
        <v>0</v>
      </c>
      <c r="H18" s="30">
        <f t="shared" si="1"/>
        <v>42</v>
      </c>
      <c r="I18" s="30">
        <v>8</v>
      </c>
      <c r="J18" s="30">
        <v>0</v>
      </c>
      <c r="K18" s="30">
        <f t="shared" si="2"/>
        <v>8</v>
      </c>
      <c r="L18" s="30">
        <v>21</v>
      </c>
      <c r="M18" s="30">
        <v>0</v>
      </c>
      <c r="N18" s="30">
        <f t="shared" si="3"/>
        <v>21</v>
      </c>
      <c r="O18" s="30">
        <f t="shared" si="4"/>
        <v>13</v>
      </c>
      <c r="P18" s="30">
        <v>0</v>
      </c>
      <c r="Q18" s="30">
        <f t="shared" si="6"/>
        <v>13</v>
      </c>
      <c r="R18" s="21"/>
    </row>
    <row r="19" spans="1:18" s="1" customFormat="1" ht="20.100000000000001" customHeight="1" x14ac:dyDescent="0.15">
      <c r="A19" s="4">
        <v>15</v>
      </c>
      <c r="B19" s="8" t="s">
        <v>29</v>
      </c>
      <c r="C19" s="5">
        <v>7</v>
      </c>
      <c r="D19" s="5">
        <v>2</v>
      </c>
      <c r="E19" s="5">
        <f t="shared" si="0"/>
        <v>5</v>
      </c>
      <c r="F19" s="9">
        <v>36</v>
      </c>
      <c r="G19" s="9">
        <v>0</v>
      </c>
      <c r="H19" s="10">
        <f t="shared" si="1"/>
        <v>36</v>
      </c>
      <c r="I19" s="4">
        <v>7</v>
      </c>
      <c r="J19" s="4">
        <v>0</v>
      </c>
      <c r="K19" s="10">
        <f t="shared" si="2"/>
        <v>7</v>
      </c>
      <c r="L19" s="4">
        <v>18</v>
      </c>
      <c r="M19" s="4">
        <v>0</v>
      </c>
      <c r="N19" s="10">
        <f t="shared" si="3"/>
        <v>18</v>
      </c>
      <c r="O19" s="4">
        <f t="shared" si="4"/>
        <v>11</v>
      </c>
      <c r="P19" s="4">
        <f t="shared" si="5"/>
        <v>0</v>
      </c>
      <c r="Q19" s="10">
        <f t="shared" si="6"/>
        <v>11</v>
      </c>
      <c r="R19" s="21"/>
    </row>
    <row r="20" spans="1:18" s="1" customFormat="1" ht="20.100000000000001" customHeight="1" x14ac:dyDescent="0.15">
      <c r="A20" s="4">
        <v>16</v>
      </c>
      <c r="B20" s="8" t="s">
        <v>30</v>
      </c>
      <c r="C20" s="5">
        <v>0</v>
      </c>
      <c r="D20" s="5">
        <v>0</v>
      </c>
      <c r="E20" s="5">
        <f t="shared" si="0"/>
        <v>0</v>
      </c>
      <c r="F20" s="9">
        <v>0</v>
      </c>
      <c r="G20" s="9">
        <v>105</v>
      </c>
      <c r="H20" s="10">
        <f t="shared" si="1"/>
        <v>105</v>
      </c>
      <c r="I20" s="4">
        <v>0</v>
      </c>
      <c r="J20" s="4">
        <v>21</v>
      </c>
      <c r="K20" s="10">
        <f t="shared" si="2"/>
        <v>21</v>
      </c>
      <c r="L20" s="4">
        <v>0</v>
      </c>
      <c r="M20" s="4">
        <v>53</v>
      </c>
      <c r="N20" s="10">
        <f t="shared" si="3"/>
        <v>53</v>
      </c>
      <c r="O20" s="4">
        <f t="shared" si="4"/>
        <v>0</v>
      </c>
      <c r="P20" s="4">
        <f t="shared" si="5"/>
        <v>31</v>
      </c>
      <c r="Q20" s="10">
        <f t="shared" si="6"/>
        <v>31</v>
      </c>
      <c r="R20" s="21"/>
    </row>
    <row r="21" spans="1:18" s="2" customFormat="1" ht="20.100000000000001" customHeight="1" x14ac:dyDescent="0.15">
      <c r="A21" s="11"/>
      <c r="B21" s="11" t="s">
        <v>31</v>
      </c>
      <c r="C21" s="12">
        <f t="shared" ref="C21:G21" si="7">SUM(C5:C20)</f>
        <v>185</v>
      </c>
      <c r="D21" s="12">
        <f t="shared" si="7"/>
        <v>55</v>
      </c>
      <c r="E21" s="12">
        <f t="shared" si="7"/>
        <v>130</v>
      </c>
      <c r="F21" s="25">
        <f t="shared" si="7"/>
        <v>1314</v>
      </c>
      <c r="G21" s="25">
        <f t="shared" si="7"/>
        <v>105</v>
      </c>
      <c r="H21" s="15">
        <f t="shared" si="1"/>
        <v>1419</v>
      </c>
      <c r="I21" s="11">
        <f>SUM(I5:I20)</f>
        <v>262</v>
      </c>
      <c r="J21" s="11">
        <f>SUM(J5:J20)</f>
        <v>21</v>
      </c>
      <c r="K21" s="15">
        <f t="shared" si="2"/>
        <v>283</v>
      </c>
      <c r="L21" s="14">
        <f>SUM(L5:L20)</f>
        <v>661</v>
      </c>
      <c r="M21" s="14">
        <f>SUM(M5:M20)</f>
        <v>53</v>
      </c>
      <c r="N21" s="15">
        <f t="shared" si="3"/>
        <v>714</v>
      </c>
      <c r="O21" s="14">
        <f>SUM(O5:O20)</f>
        <v>391</v>
      </c>
      <c r="P21" s="14">
        <f>SUM(P5:P20)</f>
        <v>31</v>
      </c>
      <c r="Q21" s="15">
        <f t="shared" si="6"/>
        <v>422</v>
      </c>
    </row>
    <row r="23" spans="1:18" ht="17.100000000000001" customHeight="1" x14ac:dyDescent="0.15">
      <c r="A23" s="26" t="s">
        <v>32</v>
      </c>
      <c r="B23" s="36" t="s">
        <v>33</v>
      </c>
      <c r="C23" s="36"/>
      <c r="D23" s="36"/>
      <c r="E23" s="36"/>
      <c r="F23" s="37"/>
      <c r="G23" s="37"/>
      <c r="H23" s="37"/>
      <c r="I23" s="36"/>
      <c r="J23" s="36"/>
      <c r="K23" s="36"/>
      <c r="L23" s="36"/>
      <c r="M23" s="36"/>
      <c r="N23" s="36"/>
      <c r="O23" s="36"/>
      <c r="P23" s="36"/>
      <c r="Q23" s="36"/>
    </row>
    <row r="24" spans="1:18" ht="15" customHeight="1" x14ac:dyDescent="0.15">
      <c r="A24" s="26"/>
      <c r="B24" s="27" t="s">
        <v>34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</row>
    <row r="25" spans="1:18" ht="17.100000000000001" customHeight="1" x14ac:dyDescent="0.15">
      <c r="B25" s="36" t="s">
        <v>52</v>
      </c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</row>
    <row r="26" spans="1:18" x14ac:dyDescent="0.15"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</row>
    <row r="27" spans="1:18" x14ac:dyDescent="0.15"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</row>
    <row r="28" spans="1:18" x14ac:dyDescent="0.15"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</row>
  </sheetData>
  <mergeCells count="16">
    <mergeCell ref="A1:Q1"/>
    <mergeCell ref="C2:E2"/>
    <mergeCell ref="F2:Q2"/>
    <mergeCell ref="F3:H3"/>
    <mergeCell ref="I3:K3"/>
    <mergeCell ref="L3:N3"/>
    <mergeCell ref="O3:Q3"/>
    <mergeCell ref="B23:Q23"/>
    <mergeCell ref="B25:Q25"/>
    <mergeCell ref="B26:Q26"/>
    <mergeCell ref="B28:Q28"/>
    <mergeCell ref="A2:A4"/>
    <mergeCell ref="B2:B4"/>
    <mergeCell ref="C3:C4"/>
    <mergeCell ref="D3:D4"/>
    <mergeCell ref="E3:E4"/>
  </mergeCells>
  <phoneticPr fontId="12" type="noConversion"/>
  <pageMargins left="0.46875" right="0.23888888888888901" top="0.34930555555555598" bottom="0.23888888888888901" header="0.27916666666666701" footer="0.2"/>
  <pageSetup paperSize="9" orientation="landscape"/>
  <headerFooter scaleWithDoc="0"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EY29"/>
  <sheetViews>
    <sheetView workbookViewId="0">
      <selection activeCell="F18" sqref="F18"/>
    </sheetView>
  </sheetViews>
  <sheetFormatPr defaultColWidth="9" defaultRowHeight="14.25" x14ac:dyDescent="0.15"/>
  <cols>
    <col min="1" max="1" width="5.5" style="3" customWidth="1"/>
    <col min="2" max="2" width="23.125" style="3" customWidth="1"/>
    <col min="3" max="3" width="8.875" style="3" customWidth="1"/>
    <col min="4" max="4" width="8.125" style="3" customWidth="1"/>
    <col min="5" max="5" width="7.375" style="3" customWidth="1"/>
    <col min="6" max="6" width="7.25" style="3" customWidth="1"/>
    <col min="7" max="8" width="7" style="3" customWidth="1"/>
    <col min="9" max="14" width="6.875" style="3" customWidth="1"/>
    <col min="15" max="15" width="6.75" style="3" customWidth="1"/>
    <col min="16" max="16" width="6.5" style="3" customWidth="1"/>
    <col min="17" max="17" width="6.25" style="3" customWidth="1"/>
    <col min="18" max="16379" width="9" style="1"/>
  </cols>
  <sheetData>
    <row r="1" spans="1:20" ht="30" customHeight="1" x14ac:dyDescent="0.15">
      <c r="A1" s="41" t="s">
        <v>36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20" s="1" customFormat="1" ht="21" customHeight="1" x14ac:dyDescent="0.15">
      <c r="A2" s="39" t="s">
        <v>1</v>
      </c>
      <c r="B2" s="39" t="s">
        <v>2</v>
      </c>
      <c r="C2" s="42" t="s">
        <v>3</v>
      </c>
      <c r="D2" s="42"/>
      <c r="E2" s="42"/>
      <c r="F2" s="39" t="s">
        <v>4</v>
      </c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20" s="1" customFormat="1" ht="20.100000000000001" customHeight="1" x14ac:dyDescent="0.15">
      <c r="A3" s="39"/>
      <c r="B3" s="39"/>
      <c r="C3" s="40" t="s">
        <v>5</v>
      </c>
      <c r="D3" s="40" t="s">
        <v>6</v>
      </c>
      <c r="E3" s="40" t="s">
        <v>7</v>
      </c>
      <c r="F3" s="43" t="s">
        <v>8</v>
      </c>
      <c r="G3" s="43"/>
      <c r="H3" s="43"/>
      <c r="I3" s="43" t="s">
        <v>9</v>
      </c>
      <c r="J3" s="43"/>
      <c r="K3" s="43"/>
      <c r="L3" s="43" t="s">
        <v>10</v>
      </c>
      <c r="M3" s="43"/>
      <c r="N3" s="43"/>
      <c r="O3" s="43" t="s">
        <v>11</v>
      </c>
      <c r="P3" s="43"/>
      <c r="Q3" s="43"/>
    </row>
    <row r="4" spans="1:20" s="1" customFormat="1" ht="20.100000000000001" customHeight="1" x14ac:dyDescent="0.15">
      <c r="A4" s="39"/>
      <c r="B4" s="39"/>
      <c r="C4" s="40"/>
      <c r="D4" s="40"/>
      <c r="E4" s="40"/>
      <c r="F4" s="6" t="s">
        <v>12</v>
      </c>
      <c r="G4" s="6" t="s">
        <v>13</v>
      </c>
      <c r="H4" s="7" t="s">
        <v>14</v>
      </c>
      <c r="I4" s="6" t="s">
        <v>12</v>
      </c>
      <c r="J4" s="6" t="s">
        <v>13</v>
      </c>
      <c r="K4" s="7" t="s">
        <v>14</v>
      </c>
      <c r="L4" s="6" t="s">
        <v>12</v>
      </c>
      <c r="M4" s="6" t="s">
        <v>13</v>
      </c>
      <c r="N4" s="7" t="s">
        <v>14</v>
      </c>
      <c r="O4" s="6" t="s">
        <v>12</v>
      </c>
      <c r="P4" s="6" t="s">
        <v>13</v>
      </c>
      <c r="Q4" s="7" t="s">
        <v>14</v>
      </c>
    </row>
    <row r="5" spans="1:20" s="1" customFormat="1" ht="20.100000000000001" customHeight="1" x14ac:dyDescent="0.15">
      <c r="A5" s="4">
        <v>1</v>
      </c>
      <c r="B5" s="8" t="s">
        <v>15</v>
      </c>
      <c r="C5" s="5">
        <v>1</v>
      </c>
      <c r="D5" s="5">
        <v>0</v>
      </c>
      <c r="E5" s="5">
        <f t="shared" ref="E5:E21" si="0">C5-D5</f>
        <v>1</v>
      </c>
      <c r="F5" s="9">
        <v>38</v>
      </c>
      <c r="G5" s="9">
        <v>0</v>
      </c>
      <c r="H5" s="10">
        <f t="shared" ref="H5:H22" si="1">SUM(F5:G5)</f>
        <v>38</v>
      </c>
      <c r="I5" s="4">
        <v>8</v>
      </c>
      <c r="J5" s="4">
        <v>0</v>
      </c>
      <c r="K5" s="10">
        <f t="shared" ref="K5:K22" si="2">SUM(I5:J5)</f>
        <v>8</v>
      </c>
      <c r="L5" s="4">
        <v>19</v>
      </c>
      <c r="M5" s="4">
        <v>0</v>
      </c>
      <c r="N5" s="10">
        <f t="shared" ref="N5:N22" si="3">SUM(L5:M5)</f>
        <v>19</v>
      </c>
      <c r="O5" s="4">
        <f>F5-I5-L5</f>
        <v>11</v>
      </c>
      <c r="P5" s="4">
        <f>G5-J5-M5</f>
        <v>0</v>
      </c>
      <c r="Q5" s="10">
        <f t="shared" ref="Q5:Q22" si="4">SUM(O5:P5)</f>
        <v>11</v>
      </c>
      <c r="R5" s="21"/>
      <c r="S5" s="28"/>
      <c r="T5" s="28"/>
    </row>
    <row r="6" spans="1:20" s="1" customFormat="1" ht="20.100000000000001" customHeight="1" x14ac:dyDescent="0.15">
      <c r="A6" s="4">
        <v>2</v>
      </c>
      <c r="B6" s="8" t="s">
        <v>16</v>
      </c>
      <c r="C6" s="5">
        <v>7</v>
      </c>
      <c r="D6" s="5">
        <v>2</v>
      </c>
      <c r="E6" s="5">
        <f t="shared" si="0"/>
        <v>5</v>
      </c>
      <c r="F6" s="9">
        <v>36</v>
      </c>
      <c r="G6" s="9">
        <v>13</v>
      </c>
      <c r="H6" s="10">
        <f t="shared" si="1"/>
        <v>49</v>
      </c>
      <c r="I6" s="4">
        <v>7</v>
      </c>
      <c r="J6" s="4">
        <v>3</v>
      </c>
      <c r="K6" s="10">
        <f t="shared" si="2"/>
        <v>10</v>
      </c>
      <c r="L6" s="4">
        <v>18</v>
      </c>
      <c r="M6" s="4">
        <v>7</v>
      </c>
      <c r="N6" s="10">
        <f t="shared" si="3"/>
        <v>25</v>
      </c>
      <c r="O6" s="4">
        <f t="shared" ref="O6:O21" si="5">F6-I6-L6</f>
        <v>11</v>
      </c>
      <c r="P6" s="4">
        <f t="shared" ref="P6:P21" si="6">G6-J6-M6</f>
        <v>3</v>
      </c>
      <c r="Q6" s="10">
        <f t="shared" si="4"/>
        <v>14</v>
      </c>
      <c r="R6" s="21"/>
      <c r="S6" s="28"/>
      <c r="T6" s="28"/>
    </row>
    <row r="7" spans="1:20" s="1" customFormat="1" ht="20.100000000000001" customHeight="1" x14ac:dyDescent="0.15">
      <c r="A7" s="4">
        <v>3</v>
      </c>
      <c r="B7" s="8" t="s">
        <v>17</v>
      </c>
      <c r="C7" s="5">
        <v>19</v>
      </c>
      <c r="D7" s="5">
        <v>6</v>
      </c>
      <c r="E7" s="5">
        <f t="shared" si="0"/>
        <v>13</v>
      </c>
      <c r="F7" s="9">
        <v>79</v>
      </c>
      <c r="G7" s="9">
        <v>43</v>
      </c>
      <c r="H7" s="10">
        <f t="shared" si="1"/>
        <v>122</v>
      </c>
      <c r="I7" s="4">
        <v>16</v>
      </c>
      <c r="J7" s="4">
        <v>9</v>
      </c>
      <c r="K7" s="10">
        <f t="shared" si="2"/>
        <v>25</v>
      </c>
      <c r="L7" s="4">
        <v>40</v>
      </c>
      <c r="M7" s="4">
        <v>22</v>
      </c>
      <c r="N7" s="10">
        <f t="shared" si="3"/>
        <v>62</v>
      </c>
      <c r="O7" s="4">
        <f t="shared" si="5"/>
        <v>23</v>
      </c>
      <c r="P7" s="4">
        <f t="shared" si="6"/>
        <v>12</v>
      </c>
      <c r="Q7" s="10">
        <f t="shared" si="4"/>
        <v>35</v>
      </c>
      <c r="R7" s="21"/>
      <c r="S7" s="28"/>
      <c r="T7" s="28"/>
    </row>
    <row r="8" spans="1:20" s="1" customFormat="1" ht="20.100000000000001" customHeight="1" x14ac:dyDescent="0.15">
      <c r="A8" s="4">
        <v>4</v>
      </c>
      <c r="B8" s="8" t="s">
        <v>18</v>
      </c>
      <c r="C8" s="5">
        <v>16</v>
      </c>
      <c r="D8" s="5">
        <v>5</v>
      </c>
      <c r="E8" s="5">
        <f t="shared" si="0"/>
        <v>11</v>
      </c>
      <c r="F8" s="9">
        <v>48</v>
      </c>
      <c r="G8" s="9">
        <v>80</v>
      </c>
      <c r="H8" s="10">
        <f t="shared" si="1"/>
        <v>128</v>
      </c>
      <c r="I8" s="4">
        <v>10</v>
      </c>
      <c r="J8" s="4">
        <v>16</v>
      </c>
      <c r="K8" s="10">
        <f t="shared" si="2"/>
        <v>26</v>
      </c>
      <c r="L8" s="4">
        <v>24</v>
      </c>
      <c r="M8" s="4">
        <v>40</v>
      </c>
      <c r="N8" s="10">
        <f t="shared" si="3"/>
        <v>64</v>
      </c>
      <c r="O8" s="4">
        <f t="shared" si="5"/>
        <v>14</v>
      </c>
      <c r="P8" s="4">
        <f t="shared" si="6"/>
        <v>24</v>
      </c>
      <c r="Q8" s="10">
        <f t="shared" si="4"/>
        <v>38</v>
      </c>
      <c r="R8" s="21"/>
      <c r="S8" s="28"/>
      <c r="T8" s="28"/>
    </row>
    <row r="9" spans="1:20" s="1" customFormat="1" ht="20.100000000000001" customHeight="1" x14ac:dyDescent="0.15">
      <c r="A9" s="4">
        <v>5</v>
      </c>
      <c r="B9" s="8" t="s">
        <v>19</v>
      </c>
      <c r="C9" s="5">
        <v>23</v>
      </c>
      <c r="D9" s="5">
        <v>7</v>
      </c>
      <c r="E9" s="5">
        <f t="shared" si="0"/>
        <v>16</v>
      </c>
      <c r="F9" s="9">
        <v>205</v>
      </c>
      <c r="G9" s="9">
        <v>184</v>
      </c>
      <c r="H9" s="10">
        <f t="shared" si="1"/>
        <v>389</v>
      </c>
      <c r="I9" s="4">
        <v>41</v>
      </c>
      <c r="J9" s="4">
        <v>37</v>
      </c>
      <c r="K9" s="10">
        <f t="shared" si="2"/>
        <v>78</v>
      </c>
      <c r="L9" s="4">
        <v>103</v>
      </c>
      <c r="M9" s="4">
        <v>92</v>
      </c>
      <c r="N9" s="10">
        <f t="shared" si="3"/>
        <v>195</v>
      </c>
      <c r="O9" s="4">
        <f t="shared" si="5"/>
        <v>61</v>
      </c>
      <c r="P9" s="4">
        <f t="shared" si="6"/>
        <v>55</v>
      </c>
      <c r="Q9" s="10">
        <f t="shared" si="4"/>
        <v>116</v>
      </c>
      <c r="R9" s="21"/>
      <c r="S9" s="28"/>
      <c r="T9" s="28"/>
    </row>
    <row r="10" spans="1:20" s="1" customFormat="1" ht="20.100000000000001" customHeight="1" x14ac:dyDescent="0.15">
      <c r="A10" s="4">
        <v>6</v>
      </c>
      <c r="B10" s="8" t="s">
        <v>20</v>
      </c>
      <c r="C10" s="5">
        <v>39</v>
      </c>
      <c r="D10" s="5">
        <v>12</v>
      </c>
      <c r="E10" s="5">
        <f t="shared" si="0"/>
        <v>27</v>
      </c>
      <c r="F10" s="9">
        <v>366</v>
      </c>
      <c r="G10" s="9">
        <v>0</v>
      </c>
      <c r="H10" s="10">
        <f t="shared" si="1"/>
        <v>366</v>
      </c>
      <c r="I10" s="4">
        <v>73</v>
      </c>
      <c r="J10" s="4">
        <v>0</v>
      </c>
      <c r="K10" s="10">
        <f t="shared" si="2"/>
        <v>73</v>
      </c>
      <c r="L10" s="4">
        <v>183</v>
      </c>
      <c r="M10" s="4">
        <v>0</v>
      </c>
      <c r="N10" s="10">
        <f t="shared" si="3"/>
        <v>183</v>
      </c>
      <c r="O10" s="4">
        <f t="shared" si="5"/>
        <v>110</v>
      </c>
      <c r="P10" s="4">
        <f t="shared" si="6"/>
        <v>0</v>
      </c>
      <c r="Q10" s="10">
        <f t="shared" si="4"/>
        <v>110</v>
      </c>
      <c r="R10" s="21"/>
      <c r="S10" s="28"/>
      <c r="T10" s="28"/>
    </row>
    <row r="11" spans="1:20" s="1" customFormat="1" ht="20.100000000000001" customHeight="1" x14ac:dyDescent="0.15">
      <c r="A11" s="4">
        <v>7</v>
      </c>
      <c r="B11" s="8" t="s">
        <v>21</v>
      </c>
      <c r="C11" s="5">
        <v>14</v>
      </c>
      <c r="D11" s="5">
        <v>4</v>
      </c>
      <c r="E11" s="5">
        <f t="shared" si="0"/>
        <v>10</v>
      </c>
      <c r="F11" s="9">
        <v>99</v>
      </c>
      <c r="G11" s="9">
        <v>0</v>
      </c>
      <c r="H11" s="10">
        <f t="shared" si="1"/>
        <v>99</v>
      </c>
      <c r="I11" s="4">
        <v>20</v>
      </c>
      <c r="J11" s="4">
        <v>0</v>
      </c>
      <c r="K11" s="10">
        <f t="shared" si="2"/>
        <v>20</v>
      </c>
      <c r="L11" s="4">
        <v>50</v>
      </c>
      <c r="M11" s="4">
        <v>0</v>
      </c>
      <c r="N11" s="10">
        <f t="shared" si="3"/>
        <v>50</v>
      </c>
      <c r="O11" s="4">
        <f t="shared" si="5"/>
        <v>29</v>
      </c>
      <c r="P11" s="4">
        <f t="shared" si="6"/>
        <v>0</v>
      </c>
      <c r="Q11" s="10">
        <f t="shared" si="4"/>
        <v>29</v>
      </c>
      <c r="R11" s="21"/>
      <c r="S11" s="28"/>
      <c r="T11" s="28"/>
    </row>
    <row r="12" spans="1:20" s="1" customFormat="1" ht="20.100000000000001" customHeight="1" x14ac:dyDescent="0.15">
      <c r="A12" s="4">
        <v>8</v>
      </c>
      <c r="B12" s="8" t="s">
        <v>22</v>
      </c>
      <c r="C12" s="5">
        <v>0</v>
      </c>
      <c r="D12" s="5">
        <v>0</v>
      </c>
      <c r="E12" s="5">
        <f t="shared" si="0"/>
        <v>0</v>
      </c>
      <c r="F12" s="9">
        <v>19</v>
      </c>
      <c r="G12" s="9">
        <v>64</v>
      </c>
      <c r="H12" s="10">
        <f t="shared" si="1"/>
        <v>83</v>
      </c>
      <c r="I12" s="4">
        <v>4</v>
      </c>
      <c r="J12" s="4">
        <v>13</v>
      </c>
      <c r="K12" s="10">
        <f t="shared" si="2"/>
        <v>17</v>
      </c>
      <c r="L12" s="4">
        <v>10</v>
      </c>
      <c r="M12" s="4">
        <v>32</v>
      </c>
      <c r="N12" s="10">
        <f t="shared" si="3"/>
        <v>42</v>
      </c>
      <c r="O12" s="4">
        <f t="shared" si="5"/>
        <v>5</v>
      </c>
      <c r="P12" s="4">
        <f t="shared" si="6"/>
        <v>19</v>
      </c>
      <c r="Q12" s="10">
        <f t="shared" si="4"/>
        <v>24</v>
      </c>
      <c r="R12" s="21"/>
      <c r="S12" s="28"/>
      <c r="T12" s="28"/>
    </row>
    <row r="13" spans="1:20" s="1" customFormat="1" ht="20.100000000000001" customHeight="1" x14ac:dyDescent="0.15">
      <c r="A13" s="4">
        <v>9</v>
      </c>
      <c r="B13" s="8" t="s">
        <v>23</v>
      </c>
      <c r="C13" s="5">
        <v>0</v>
      </c>
      <c r="D13" s="5">
        <v>0</v>
      </c>
      <c r="E13" s="5">
        <f t="shared" si="0"/>
        <v>0</v>
      </c>
      <c r="F13" s="9">
        <v>19</v>
      </c>
      <c r="G13" s="9">
        <v>33</v>
      </c>
      <c r="H13" s="10">
        <f t="shared" si="1"/>
        <v>52</v>
      </c>
      <c r="I13" s="4">
        <v>4</v>
      </c>
      <c r="J13" s="4">
        <v>7</v>
      </c>
      <c r="K13" s="10">
        <f t="shared" si="2"/>
        <v>11</v>
      </c>
      <c r="L13" s="4">
        <v>10</v>
      </c>
      <c r="M13" s="4">
        <v>17</v>
      </c>
      <c r="N13" s="10">
        <f t="shared" si="3"/>
        <v>27</v>
      </c>
      <c r="O13" s="4">
        <f t="shared" si="5"/>
        <v>5</v>
      </c>
      <c r="P13" s="4">
        <f t="shared" si="6"/>
        <v>9</v>
      </c>
      <c r="Q13" s="10">
        <f t="shared" si="4"/>
        <v>14</v>
      </c>
      <c r="R13" s="21"/>
      <c r="S13" s="28"/>
      <c r="T13" s="28"/>
    </row>
    <row r="14" spans="1:20" s="1" customFormat="1" ht="20.100000000000001" customHeight="1" x14ac:dyDescent="0.15">
      <c r="A14" s="4">
        <v>10</v>
      </c>
      <c r="B14" s="8" t="s">
        <v>24</v>
      </c>
      <c r="C14" s="5">
        <v>34</v>
      </c>
      <c r="D14" s="5">
        <v>10</v>
      </c>
      <c r="E14" s="5">
        <f t="shared" si="0"/>
        <v>24</v>
      </c>
      <c r="F14" s="9">
        <v>142</v>
      </c>
      <c r="G14" s="9">
        <v>129</v>
      </c>
      <c r="H14" s="10">
        <f t="shared" si="1"/>
        <v>271</v>
      </c>
      <c r="I14" s="4">
        <v>28</v>
      </c>
      <c r="J14" s="4">
        <v>26</v>
      </c>
      <c r="K14" s="10">
        <f t="shared" si="2"/>
        <v>54</v>
      </c>
      <c r="L14" s="4">
        <v>71</v>
      </c>
      <c r="M14" s="4">
        <v>65</v>
      </c>
      <c r="N14" s="10">
        <f t="shared" si="3"/>
        <v>136</v>
      </c>
      <c r="O14" s="4">
        <f t="shared" si="5"/>
        <v>43</v>
      </c>
      <c r="P14" s="4">
        <f t="shared" si="6"/>
        <v>38</v>
      </c>
      <c r="Q14" s="10">
        <f t="shared" si="4"/>
        <v>81</v>
      </c>
      <c r="R14" s="21"/>
      <c r="S14" s="28"/>
      <c r="T14" s="28"/>
    </row>
    <row r="15" spans="1:20" s="1" customFormat="1" ht="20.100000000000001" customHeight="1" x14ac:dyDescent="0.15">
      <c r="A15" s="4">
        <v>11</v>
      </c>
      <c r="B15" s="8" t="s">
        <v>25</v>
      </c>
      <c r="C15" s="5">
        <v>21</v>
      </c>
      <c r="D15" s="5">
        <v>6</v>
      </c>
      <c r="E15" s="5">
        <f t="shared" si="0"/>
        <v>15</v>
      </c>
      <c r="F15" s="9">
        <v>108</v>
      </c>
      <c r="G15" s="9">
        <v>256</v>
      </c>
      <c r="H15" s="10">
        <f t="shared" si="1"/>
        <v>364</v>
      </c>
      <c r="I15" s="4">
        <v>22</v>
      </c>
      <c r="J15" s="4">
        <v>51</v>
      </c>
      <c r="K15" s="10">
        <f t="shared" si="2"/>
        <v>73</v>
      </c>
      <c r="L15" s="4">
        <v>54</v>
      </c>
      <c r="M15" s="4">
        <v>128</v>
      </c>
      <c r="N15" s="10">
        <f t="shared" si="3"/>
        <v>182</v>
      </c>
      <c r="O15" s="4">
        <f t="shared" si="5"/>
        <v>32</v>
      </c>
      <c r="P15" s="4">
        <f t="shared" si="6"/>
        <v>77</v>
      </c>
      <c r="Q15" s="10">
        <f t="shared" si="4"/>
        <v>109</v>
      </c>
      <c r="R15" s="21"/>
      <c r="S15" s="28"/>
      <c r="T15" s="28"/>
    </row>
    <row r="16" spans="1:20" s="1" customFormat="1" ht="20.100000000000001" customHeight="1" x14ac:dyDescent="0.15">
      <c r="A16" s="4">
        <v>12</v>
      </c>
      <c r="B16" s="8" t="s">
        <v>26</v>
      </c>
      <c r="C16" s="5">
        <v>11</v>
      </c>
      <c r="D16" s="5">
        <v>3</v>
      </c>
      <c r="E16" s="5">
        <f t="shared" si="0"/>
        <v>8</v>
      </c>
      <c r="F16" s="9">
        <v>112</v>
      </c>
      <c r="G16" s="9">
        <v>34</v>
      </c>
      <c r="H16" s="10">
        <f t="shared" si="1"/>
        <v>146</v>
      </c>
      <c r="I16" s="4">
        <v>22</v>
      </c>
      <c r="J16" s="4">
        <v>7</v>
      </c>
      <c r="K16" s="10">
        <f t="shared" si="2"/>
        <v>29</v>
      </c>
      <c r="L16" s="4">
        <v>56</v>
      </c>
      <c r="M16" s="4">
        <v>17</v>
      </c>
      <c r="N16" s="10">
        <f t="shared" si="3"/>
        <v>73</v>
      </c>
      <c r="O16" s="4">
        <f t="shared" si="5"/>
        <v>34</v>
      </c>
      <c r="P16" s="4">
        <f t="shared" si="6"/>
        <v>10</v>
      </c>
      <c r="Q16" s="10">
        <f t="shared" si="4"/>
        <v>44</v>
      </c>
      <c r="R16" s="21"/>
      <c r="S16" s="28"/>
      <c r="T16" s="28"/>
    </row>
    <row r="17" spans="1:20" s="1" customFormat="1" ht="20.100000000000001" customHeight="1" x14ac:dyDescent="0.15">
      <c r="A17" s="4">
        <v>13</v>
      </c>
      <c r="B17" s="8" t="s">
        <v>27</v>
      </c>
      <c r="C17" s="5">
        <v>9</v>
      </c>
      <c r="D17" s="5">
        <v>3</v>
      </c>
      <c r="E17" s="5">
        <f t="shared" si="0"/>
        <v>6</v>
      </c>
      <c r="F17" s="9">
        <v>36</v>
      </c>
      <c r="G17" s="9">
        <v>97</v>
      </c>
      <c r="H17" s="10">
        <f t="shared" si="1"/>
        <v>133</v>
      </c>
      <c r="I17" s="4">
        <v>7</v>
      </c>
      <c r="J17" s="4">
        <v>19</v>
      </c>
      <c r="K17" s="10">
        <f t="shared" si="2"/>
        <v>26</v>
      </c>
      <c r="L17" s="4">
        <v>18</v>
      </c>
      <c r="M17" s="4">
        <v>49</v>
      </c>
      <c r="N17" s="10">
        <f t="shared" si="3"/>
        <v>67</v>
      </c>
      <c r="O17" s="4">
        <f t="shared" si="5"/>
        <v>11</v>
      </c>
      <c r="P17" s="4">
        <f t="shared" si="6"/>
        <v>29</v>
      </c>
      <c r="Q17" s="10">
        <f t="shared" si="4"/>
        <v>40</v>
      </c>
      <c r="R17" s="29"/>
      <c r="S17" s="28"/>
      <c r="T17" s="28"/>
    </row>
    <row r="18" spans="1:20" s="1" customFormat="1" ht="20.100000000000001" customHeight="1" x14ac:dyDescent="0.15">
      <c r="A18" s="4">
        <v>14</v>
      </c>
      <c r="B18" s="31" t="s">
        <v>28</v>
      </c>
      <c r="C18" s="32">
        <v>0</v>
      </c>
      <c r="D18" s="32">
        <v>0</v>
      </c>
      <c r="E18" s="32">
        <f t="shared" si="0"/>
        <v>0</v>
      </c>
      <c r="F18" s="33">
        <v>44</v>
      </c>
      <c r="G18" s="33">
        <v>28</v>
      </c>
      <c r="H18" s="30">
        <f t="shared" si="1"/>
        <v>72</v>
      </c>
      <c r="I18" s="30">
        <v>9</v>
      </c>
      <c r="J18" s="30">
        <v>6</v>
      </c>
      <c r="K18" s="30">
        <f t="shared" si="2"/>
        <v>15</v>
      </c>
      <c r="L18" s="30">
        <v>22</v>
      </c>
      <c r="M18" s="30">
        <v>14</v>
      </c>
      <c r="N18" s="30">
        <f t="shared" si="3"/>
        <v>36</v>
      </c>
      <c r="O18" s="30">
        <f t="shared" si="5"/>
        <v>13</v>
      </c>
      <c r="P18" s="30">
        <f t="shared" si="6"/>
        <v>8</v>
      </c>
      <c r="Q18" s="30">
        <f t="shared" si="4"/>
        <v>21</v>
      </c>
      <c r="R18" s="21"/>
      <c r="S18" s="28"/>
      <c r="T18" s="28"/>
    </row>
    <row r="19" spans="1:20" s="1" customFormat="1" ht="20.100000000000001" customHeight="1" x14ac:dyDescent="0.15">
      <c r="A19" s="4">
        <v>15</v>
      </c>
      <c r="B19" s="8" t="s">
        <v>29</v>
      </c>
      <c r="C19" s="5">
        <v>9</v>
      </c>
      <c r="D19" s="5">
        <v>3</v>
      </c>
      <c r="E19" s="5">
        <f t="shared" si="0"/>
        <v>6</v>
      </c>
      <c r="F19" s="9">
        <v>37</v>
      </c>
      <c r="G19" s="9">
        <v>0</v>
      </c>
      <c r="H19" s="10">
        <f t="shared" si="1"/>
        <v>37</v>
      </c>
      <c r="I19" s="4">
        <v>7</v>
      </c>
      <c r="J19" s="4">
        <v>0</v>
      </c>
      <c r="K19" s="10">
        <f t="shared" si="2"/>
        <v>7</v>
      </c>
      <c r="L19" s="4">
        <v>19</v>
      </c>
      <c r="M19" s="4">
        <v>0</v>
      </c>
      <c r="N19" s="10">
        <f t="shared" si="3"/>
        <v>19</v>
      </c>
      <c r="O19" s="4">
        <f t="shared" si="5"/>
        <v>11</v>
      </c>
      <c r="P19" s="4">
        <f t="shared" si="6"/>
        <v>0</v>
      </c>
      <c r="Q19" s="10">
        <f t="shared" si="4"/>
        <v>11</v>
      </c>
      <c r="R19" s="21"/>
      <c r="S19" s="28"/>
      <c r="T19" s="28"/>
    </row>
    <row r="20" spans="1:20" s="1" customFormat="1" ht="20.100000000000001" customHeight="1" x14ac:dyDescent="0.15">
      <c r="A20" s="4">
        <v>16</v>
      </c>
      <c r="B20" s="8" t="s">
        <v>30</v>
      </c>
      <c r="C20" s="5">
        <v>0</v>
      </c>
      <c r="D20" s="5">
        <v>0</v>
      </c>
      <c r="E20" s="5">
        <f t="shared" si="0"/>
        <v>0</v>
      </c>
      <c r="F20" s="9">
        <v>0</v>
      </c>
      <c r="G20" s="9">
        <v>256</v>
      </c>
      <c r="H20" s="10">
        <f t="shared" si="1"/>
        <v>256</v>
      </c>
      <c r="I20" s="4">
        <v>0</v>
      </c>
      <c r="J20" s="4">
        <v>51</v>
      </c>
      <c r="K20" s="10">
        <f t="shared" si="2"/>
        <v>51</v>
      </c>
      <c r="L20" s="4">
        <v>0</v>
      </c>
      <c r="M20" s="4">
        <v>128</v>
      </c>
      <c r="N20" s="10">
        <f t="shared" si="3"/>
        <v>128</v>
      </c>
      <c r="O20" s="4">
        <f t="shared" si="5"/>
        <v>0</v>
      </c>
      <c r="P20" s="4">
        <f t="shared" si="6"/>
        <v>77</v>
      </c>
      <c r="Q20" s="10">
        <f t="shared" si="4"/>
        <v>77</v>
      </c>
      <c r="R20" s="21"/>
      <c r="S20" s="28"/>
      <c r="T20" s="28"/>
    </row>
    <row r="21" spans="1:20" s="1" customFormat="1" ht="20.100000000000001" customHeight="1" x14ac:dyDescent="0.15">
      <c r="A21" s="4">
        <v>17</v>
      </c>
      <c r="B21" s="8" t="s">
        <v>37</v>
      </c>
      <c r="C21" s="5">
        <v>0</v>
      </c>
      <c r="D21" s="5">
        <v>0</v>
      </c>
      <c r="E21" s="5">
        <f t="shared" si="0"/>
        <v>0</v>
      </c>
      <c r="F21" s="9">
        <v>0</v>
      </c>
      <c r="G21" s="9">
        <v>39</v>
      </c>
      <c r="H21" s="10">
        <f t="shared" si="1"/>
        <v>39</v>
      </c>
      <c r="I21" s="4">
        <v>0</v>
      </c>
      <c r="J21" s="4">
        <v>8</v>
      </c>
      <c r="K21" s="10">
        <f t="shared" si="2"/>
        <v>8</v>
      </c>
      <c r="L21" s="4">
        <v>0</v>
      </c>
      <c r="M21" s="4">
        <v>20</v>
      </c>
      <c r="N21" s="10">
        <f t="shared" si="3"/>
        <v>20</v>
      </c>
      <c r="O21" s="4">
        <f t="shared" si="5"/>
        <v>0</v>
      </c>
      <c r="P21" s="4">
        <f t="shared" si="6"/>
        <v>11</v>
      </c>
      <c r="Q21" s="10">
        <f t="shared" si="4"/>
        <v>11</v>
      </c>
      <c r="R21" s="21"/>
      <c r="S21" s="28"/>
      <c r="T21" s="28"/>
    </row>
    <row r="22" spans="1:20" s="2" customFormat="1" ht="20.100000000000001" customHeight="1" x14ac:dyDescent="0.15">
      <c r="A22" s="11"/>
      <c r="B22" s="11" t="s">
        <v>31</v>
      </c>
      <c r="C22" s="12">
        <f t="shared" ref="C22:E22" si="7">SUM(C5:C20)</f>
        <v>203</v>
      </c>
      <c r="D22" s="12">
        <f t="shared" si="7"/>
        <v>61</v>
      </c>
      <c r="E22" s="12">
        <f t="shared" si="7"/>
        <v>142</v>
      </c>
      <c r="F22" s="25">
        <f>SUM(F5:F21)</f>
        <v>1388</v>
      </c>
      <c r="G22" s="25">
        <f>SUM(G5:G21)</f>
        <v>1256</v>
      </c>
      <c r="H22" s="15">
        <f t="shared" si="1"/>
        <v>2644</v>
      </c>
      <c r="I22" s="11">
        <f>SUM(I5:I21)</f>
        <v>278</v>
      </c>
      <c r="J22" s="11">
        <f>SUM(J5:J21)</f>
        <v>253</v>
      </c>
      <c r="K22" s="15">
        <f t="shared" si="2"/>
        <v>531</v>
      </c>
      <c r="L22" s="14">
        <f>SUM(L5:L21)</f>
        <v>697</v>
      </c>
      <c r="M22" s="14">
        <f>SUM(M5:M21)</f>
        <v>631</v>
      </c>
      <c r="N22" s="15">
        <f t="shared" si="3"/>
        <v>1328</v>
      </c>
      <c r="O22" s="14">
        <f>SUM(O5:O21)</f>
        <v>413</v>
      </c>
      <c r="P22" s="14">
        <f>SUM(P5:P21)</f>
        <v>372</v>
      </c>
      <c r="Q22" s="15">
        <f t="shared" si="4"/>
        <v>785</v>
      </c>
    </row>
    <row r="24" spans="1:20" ht="17.100000000000001" customHeight="1" x14ac:dyDescent="0.15">
      <c r="A24" s="26" t="s">
        <v>32</v>
      </c>
      <c r="B24" s="36" t="s">
        <v>33</v>
      </c>
      <c r="C24" s="36"/>
      <c r="D24" s="36"/>
      <c r="E24" s="36"/>
      <c r="F24" s="37"/>
      <c r="G24" s="37"/>
      <c r="H24" s="37"/>
      <c r="I24" s="36"/>
      <c r="J24" s="36"/>
      <c r="K24" s="36"/>
      <c r="L24" s="36"/>
      <c r="M24" s="36"/>
      <c r="N24" s="36"/>
      <c r="O24" s="36"/>
      <c r="P24" s="36"/>
      <c r="Q24" s="36"/>
    </row>
    <row r="25" spans="1:20" ht="15" customHeight="1" x14ac:dyDescent="0.15">
      <c r="A25" s="26"/>
      <c r="B25" s="27" t="s">
        <v>38</v>
      </c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</row>
    <row r="26" spans="1:20" ht="17.100000000000001" customHeight="1" x14ac:dyDescent="0.15">
      <c r="B26" s="36" t="s">
        <v>35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</row>
    <row r="27" spans="1:20" x14ac:dyDescent="0.15"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</row>
    <row r="28" spans="1:20" x14ac:dyDescent="0.15"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</row>
    <row r="29" spans="1:20" x14ac:dyDescent="0.15"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</row>
  </sheetData>
  <mergeCells count="16">
    <mergeCell ref="A1:Q1"/>
    <mergeCell ref="C2:E2"/>
    <mergeCell ref="F2:Q2"/>
    <mergeCell ref="F3:H3"/>
    <mergeCell ref="I3:K3"/>
    <mergeCell ref="L3:N3"/>
    <mergeCell ref="O3:Q3"/>
    <mergeCell ref="B24:Q24"/>
    <mergeCell ref="B26:Q26"/>
    <mergeCell ref="B27:Q27"/>
    <mergeCell ref="B29:Q29"/>
    <mergeCell ref="A2:A4"/>
    <mergeCell ref="B2:B4"/>
    <mergeCell ref="C3:C4"/>
    <mergeCell ref="D3:D4"/>
    <mergeCell ref="E3:E4"/>
  </mergeCells>
  <phoneticPr fontId="12" type="noConversion"/>
  <pageMargins left="0.46875" right="0.23888888888888901" top="0.34930555555555598" bottom="0.23888888888888901" header="0.27916666666666701" footer="0.2"/>
  <pageSetup paperSize="9" orientation="landscape"/>
  <headerFooter scaleWithDoc="0"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0"/>
  <sheetViews>
    <sheetView workbookViewId="0">
      <pane xSplit="2" ySplit="2" topLeftCell="C3" activePane="bottomRight" state="frozen"/>
      <selection pane="topRight"/>
      <selection pane="bottomLeft"/>
      <selection pane="bottomRight" activeCell="R18" sqref="R18"/>
    </sheetView>
  </sheetViews>
  <sheetFormatPr defaultColWidth="9" defaultRowHeight="14.25" x14ac:dyDescent="0.15"/>
  <cols>
    <col min="1" max="1" width="4.5" style="3" customWidth="1"/>
    <col min="2" max="2" width="21.125" style="3" customWidth="1"/>
    <col min="3" max="3" width="8.875" style="3" customWidth="1"/>
    <col min="4" max="4" width="8.125" style="3" customWidth="1"/>
    <col min="5" max="5" width="7.375" style="3" customWidth="1"/>
    <col min="6" max="6" width="6.75" style="3" customWidth="1"/>
    <col min="7" max="7" width="6.625" style="3" customWidth="1"/>
    <col min="8" max="8" width="6.75" style="3" customWidth="1"/>
    <col min="9" max="14" width="6.875" style="3" customWidth="1"/>
    <col min="15" max="15" width="6.75" style="3" customWidth="1"/>
    <col min="16" max="16" width="6.5" style="3" customWidth="1"/>
    <col min="17" max="17" width="6.25" style="3" customWidth="1"/>
    <col min="18" max="19" width="6.5" style="3" customWidth="1"/>
    <col min="20" max="20" width="7.375" style="3" customWidth="1"/>
    <col min="21" max="21" width="7.125" style="3" customWidth="1"/>
    <col min="22" max="22" width="7.625" style="3" customWidth="1"/>
    <col min="23" max="23" width="9" style="1"/>
    <col min="24" max="24" width="5.625" style="1" customWidth="1"/>
    <col min="25" max="25" width="5" style="1" customWidth="1"/>
    <col min="26" max="16384" width="9" style="1"/>
  </cols>
  <sheetData>
    <row r="1" spans="1:25" ht="30" customHeight="1" x14ac:dyDescent="0.15">
      <c r="A1" s="41" t="s">
        <v>39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</row>
    <row r="2" spans="1:25" ht="21" customHeight="1" x14ac:dyDescent="0.15">
      <c r="A2" s="39" t="s">
        <v>1</v>
      </c>
      <c r="B2" s="39" t="s">
        <v>2</v>
      </c>
      <c r="C2" s="42" t="s">
        <v>3</v>
      </c>
      <c r="D2" s="42"/>
      <c r="E2" s="42"/>
      <c r="F2" s="39" t="s">
        <v>4</v>
      </c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</row>
    <row r="3" spans="1:25" ht="26.1" customHeight="1" x14ac:dyDescent="0.15">
      <c r="A3" s="39"/>
      <c r="B3" s="39"/>
      <c r="C3" s="40" t="s">
        <v>5</v>
      </c>
      <c r="D3" s="40" t="s">
        <v>6</v>
      </c>
      <c r="E3" s="40" t="s">
        <v>7</v>
      </c>
      <c r="F3" s="45" t="s">
        <v>40</v>
      </c>
      <c r="G3" s="45"/>
      <c r="H3" s="45"/>
      <c r="I3" s="43" t="s">
        <v>9</v>
      </c>
      <c r="J3" s="43"/>
      <c r="K3" s="43"/>
      <c r="L3" s="43" t="s">
        <v>10</v>
      </c>
      <c r="M3" s="43"/>
      <c r="N3" s="43"/>
      <c r="O3" s="43" t="s">
        <v>11</v>
      </c>
      <c r="P3" s="43"/>
      <c r="Q3" s="43"/>
      <c r="R3" s="43" t="s">
        <v>41</v>
      </c>
      <c r="S3" s="43"/>
      <c r="T3" s="44" t="s">
        <v>42</v>
      </c>
      <c r="U3" s="44" t="s">
        <v>43</v>
      </c>
      <c r="V3" s="44" t="s">
        <v>44</v>
      </c>
    </row>
    <row r="4" spans="1:25" ht="20.100000000000001" customHeight="1" x14ac:dyDescent="0.15">
      <c r="A4" s="39"/>
      <c r="B4" s="39"/>
      <c r="C4" s="40"/>
      <c r="D4" s="40"/>
      <c r="E4" s="40"/>
      <c r="F4" s="6" t="s">
        <v>12</v>
      </c>
      <c r="G4" s="6" t="s">
        <v>13</v>
      </c>
      <c r="H4" s="7" t="s">
        <v>14</v>
      </c>
      <c r="I4" s="6" t="s">
        <v>12</v>
      </c>
      <c r="J4" s="6" t="s">
        <v>13</v>
      </c>
      <c r="K4" s="7" t="s">
        <v>14</v>
      </c>
      <c r="L4" s="6" t="s">
        <v>12</v>
      </c>
      <c r="M4" s="6" t="s">
        <v>13</v>
      </c>
      <c r="N4" s="7" t="s">
        <v>14</v>
      </c>
      <c r="O4" s="6" t="s">
        <v>12</v>
      </c>
      <c r="P4" s="6" t="s">
        <v>13</v>
      </c>
      <c r="Q4" s="7" t="s">
        <v>14</v>
      </c>
      <c r="R4" s="6" t="s">
        <v>12</v>
      </c>
      <c r="S4" s="6" t="s">
        <v>13</v>
      </c>
      <c r="T4" s="44"/>
      <c r="U4" s="44"/>
      <c r="V4" s="44"/>
    </row>
    <row r="5" spans="1:25" ht="20.100000000000001" customHeight="1" x14ac:dyDescent="0.15">
      <c r="A5" s="4">
        <v>1</v>
      </c>
      <c r="B5" s="8" t="s">
        <v>15</v>
      </c>
      <c r="C5" s="5">
        <v>1</v>
      </c>
      <c r="D5" s="5">
        <v>0</v>
      </c>
      <c r="E5" s="5">
        <f>C5-D5</f>
        <v>1</v>
      </c>
      <c r="F5" s="9">
        <v>36</v>
      </c>
      <c r="G5" s="9">
        <v>0</v>
      </c>
      <c r="H5" s="10">
        <f t="shared" ref="H5:H23" si="0">SUM(F5:G5)</f>
        <v>36</v>
      </c>
      <c r="I5" s="4">
        <v>7</v>
      </c>
      <c r="J5" s="4">
        <v>0</v>
      </c>
      <c r="K5" s="10">
        <f>SUM(I5:J5)</f>
        <v>7</v>
      </c>
      <c r="L5" s="4">
        <v>18</v>
      </c>
      <c r="M5" s="4">
        <v>0</v>
      </c>
      <c r="N5" s="10">
        <f>SUM(L5:M5)</f>
        <v>18</v>
      </c>
      <c r="O5" s="4">
        <f>F5-I5-L5</f>
        <v>11</v>
      </c>
      <c r="P5" s="4">
        <f>G5-J5-M5</f>
        <v>0</v>
      </c>
      <c r="Q5" s="10">
        <f t="shared" ref="Q5:Q23" si="1">SUM(O5:P5)</f>
        <v>11</v>
      </c>
      <c r="R5" s="5">
        <v>1</v>
      </c>
      <c r="S5" s="5">
        <v>0</v>
      </c>
      <c r="T5" s="4">
        <v>0</v>
      </c>
      <c r="U5" s="4">
        <v>1</v>
      </c>
      <c r="V5" s="4">
        <v>0</v>
      </c>
      <c r="W5" s="21"/>
    </row>
    <row r="6" spans="1:25" ht="20.100000000000001" customHeight="1" x14ac:dyDescent="0.15">
      <c r="A6" s="4">
        <v>2</v>
      </c>
      <c r="B6" s="8" t="s">
        <v>16</v>
      </c>
      <c r="C6" s="5">
        <v>5</v>
      </c>
      <c r="D6" s="5">
        <v>2</v>
      </c>
      <c r="E6" s="5">
        <f t="shared" ref="E6:E22" si="2">C6-D6</f>
        <v>3</v>
      </c>
      <c r="F6" s="9">
        <v>36</v>
      </c>
      <c r="G6" s="9">
        <v>13</v>
      </c>
      <c r="H6" s="10">
        <f t="shared" si="0"/>
        <v>49</v>
      </c>
      <c r="I6" s="4">
        <v>7</v>
      </c>
      <c r="J6" s="4">
        <v>3</v>
      </c>
      <c r="K6" s="10">
        <f t="shared" ref="K6:K23" si="3">SUM(I6:J6)</f>
        <v>10</v>
      </c>
      <c r="L6" s="4">
        <v>18</v>
      </c>
      <c r="M6" s="4">
        <v>7</v>
      </c>
      <c r="N6" s="10">
        <f t="shared" ref="N6:N21" si="4">SUM(L6:M6)</f>
        <v>25</v>
      </c>
      <c r="O6" s="4">
        <f t="shared" ref="O6:O22" si="5">F6-I6-L6</f>
        <v>11</v>
      </c>
      <c r="P6" s="4">
        <f t="shared" ref="P6:P22" si="6">G6-J6-M6</f>
        <v>3</v>
      </c>
      <c r="Q6" s="10">
        <f t="shared" si="1"/>
        <v>14</v>
      </c>
      <c r="R6" s="5">
        <v>0</v>
      </c>
      <c r="S6" s="5">
        <v>0</v>
      </c>
      <c r="T6" s="4">
        <v>0</v>
      </c>
      <c r="U6" s="4">
        <v>1</v>
      </c>
      <c r="V6" s="4">
        <v>0</v>
      </c>
      <c r="W6" s="21"/>
    </row>
    <row r="7" spans="1:25" ht="20.100000000000001" customHeight="1" x14ac:dyDescent="0.15">
      <c r="A7" s="4">
        <v>3</v>
      </c>
      <c r="B7" s="8" t="s">
        <v>17</v>
      </c>
      <c r="C7" s="5">
        <v>24</v>
      </c>
      <c r="D7" s="5">
        <v>4</v>
      </c>
      <c r="E7" s="5">
        <f t="shared" si="2"/>
        <v>20</v>
      </c>
      <c r="F7" s="9">
        <v>72</v>
      </c>
      <c r="G7" s="9">
        <v>54</v>
      </c>
      <c r="H7" s="10">
        <f t="shared" si="0"/>
        <v>126</v>
      </c>
      <c r="I7" s="4">
        <v>14</v>
      </c>
      <c r="J7" s="4">
        <v>11</v>
      </c>
      <c r="K7" s="10">
        <f t="shared" si="3"/>
        <v>25</v>
      </c>
      <c r="L7" s="4">
        <v>36</v>
      </c>
      <c r="M7" s="4">
        <v>27</v>
      </c>
      <c r="N7" s="10">
        <f t="shared" si="4"/>
        <v>63</v>
      </c>
      <c r="O7" s="4">
        <f t="shared" si="5"/>
        <v>22</v>
      </c>
      <c r="P7" s="4">
        <f t="shared" si="6"/>
        <v>16</v>
      </c>
      <c r="Q7" s="10">
        <f t="shared" si="1"/>
        <v>38</v>
      </c>
      <c r="R7" s="5">
        <v>11</v>
      </c>
      <c r="S7" s="5">
        <v>4</v>
      </c>
      <c r="T7" s="4">
        <v>1</v>
      </c>
      <c r="U7" s="4">
        <v>1</v>
      </c>
      <c r="V7" s="4">
        <v>0</v>
      </c>
      <c r="W7" s="22"/>
      <c r="Y7" s="24"/>
    </row>
    <row r="8" spans="1:25" ht="20.100000000000001" customHeight="1" x14ac:dyDescent="0.15">
      <c r="A8" s="4">
        <v>4</v>
      </c>
      <c r="B8" s="8" t="s">
        <v>18</v>
      </c>
      <c r="C8" s="5">
        <v>19</v>
      </c>
      <c r="D8" s="5">
        <v>6</v>
      </c>
      <c r="E8" s="5">
        <f t="shared" si="2"/>
        <v>13</v>
      </c>
      <c r="F8" s="9">
        <v>46</v>
      </c>
      <c r="G8" s="9">
        <v>82</v>
      </c>
      <c r="H8" s="10">
        <f t="shared" si="0"/>
        <v>128</v>
      </c>
      <c r="I8" s="19">
        <v>17</v>
      </c>
      <c r="J8" s="4">
        <v>16</v>
      </c>
      <c r="K8" s="10">
        <f t="shared" si="3"/>
        <v>33</v>
      </c>
      <c r="L8" s="20">
        <v>15</v>
      </c>
      <c r="M8" s="4">
        <v>41</v>
      </c>
      <c r="N8" s="10">
        <f t="shared" si="4"/>
        <v>56</v>
      </c>
      <c r="O8" s="4">
        <f t="shared" si="5"/>
        <v>14</v>
      </c>
      <c r="P8" s="4">
        <f t="shared" si="6"/>
        <v>25</v>
      </c>
      <c r="Q8" s="10">
        <f t="shared" si="1"/>
        <v>39</v>
      </c>
      <c r="R8" s="19">
        <v>15</v>
      </c>
      <c r="S8" s="5">
        <v>11</v>
      </c>
      <c r="T8" s="4">
        <v>0</v>
      </c>
      <c r="U8" s="4">
        <v>1</v>
      </c>
      <c r="V8" s="4">
        <v>0</v>
      </c>
      <c r="W8" s="22"/>
      <c r="X8" s="23"/>
      <c r="Y8" s="23"/>
    </row>
    <row r="9" spans="1:25" ht="20.100000000000001" customHeight="1" x14ac:dyDescent="0.15">
      <c r="A9" s="4">
        <v>5</v>
      </c>
      <c r="B9" s="8" t="s">
        <v>19</v>
      </c>
      <c r="C9" s="5">
        <v>26</v>
      </c>
      <c r="D9" s="5">
        <v>8</v>
      </c>
      <c r="E9" s="5">
        <f t="shared" si="2"/>
        <v>18</v>
      </c>
      <c r="F9" s="9">
        <v>185</v>
      </c>
      <c r="G9" s="9">
        <v>186</v>
      </c>
      <c r="H9" s="10">
        <f t="shared" si="0"/>
        <v>371</v>
      </c>
      <c r="I9" s="4">
        <v>37</v>
      </c>
      <c r="J9" s="4">
        <v>37</v>
      </c>
      <c r="K9" s="10">
        <f t="shared" si="3"/>
        <v>74</v>
      </c>
      <c r="L9" s="4">
        <v>93</v>
      </c>
      <c r="M9" s="4">
        <v>93</v>
      </c>
      <c r="N9" s="10">
        <f t="shared" si="4"/>
        <v>186</v>
      </c>
      <c r="O9" s="4">
        <f t="shared" si="5"/>
        <v>55</v>
      </c>
      <c r="P9" s="4">
        <f t="shared" si="6"/>
        <v>56</v>
      </c>
      <c r="Q9" s="10">
        <f t="shared" si="1"/>
        <v>111</v>
      </c>
      <c r="R9" s="5">
        <v>33</v>
      </c>
      <c r="S9" s="5">
        <v>28</v>
      </c>
      <c r="T9" s="4">
        <v>0</v>
      </c>
      <c r="U9" s="4">
        <v>9</v>
      </c>
      <c r="V9" s="4">
        <v>0</v>
      </c>
      <c r="W9" s="22"/>
      <c r="X9" s="23"/>
    </row>
    <row r="10" spans="1:25" ht="20.100000000000001" customHeight="1" x14ac:dyDescent="0.15">
      <c r="A10" s="4">
        <v>6</v>
      </c>
      <c r="B10" s="8" t="s">
        <v>20</v>
      </c>
      <c r="C10" s="5">
        <v>48</v>
      </c>
      <c r="D10" s="5">
        <v>14</v>
      </c>
      <c r="E10" s="5">
        <f t="shared" si="2"/>
        <v>34</v>
      </c>
      <c r="F10" s="9">
        <v>350</v>
      </c>
      <c r="G10" s="9">
        <v>0</v>
      </c>
      <c r="H10" s="10">
        <f t="shared" si="0"/>
        <v>350</v>
      </c>
      <c r="I10" s="4">
        <v>70</v>
      </c>
      <c r="J10" s="4">
        <v>0</v>
      </c>
      <c r="K10" s="10">
        <f t="shared" si="3"/>
        <v>70</v>
      </c>
      <c r="L10" s="4">
        <v>175</v>
      </c>
      <c r="M10" s="4">
        <v>0</v>
      </c>
      <c r="N10" s="10">
        <f t="shared" si="4"/>
        <v>175</v>
      </c>
      <c r="O10" s="4">
        <f t="shared" si="5"/>
        <v>105</v>
      </c>
      <c r="P10" s="4">
        <f t="shared" si="6"/>
        <v>0</v>
      </c>
      <c r="Q10" s="10">
        <f t="shared" si="1"/>
        <v>105</v>
      </c>
      <c r="R10" s="5">
        <v>58</v>
      </c>
      <c r="S10" s="5">
        <v>0</v>
      </c>
      <c r="T10" s="4">
        <v>2</v>
      </c>
      <c r="U10" s="4">
        <v>12</v>
      </c>
      <c r="V10" s="4">
        <v>0</v>
      </c>
      <c r="W10" s="22"/>
    </row>
    <row r="11" spans="1:25" ht="20.100000000000001" customHeight="1" x14ac:dyDescent="0.15">
      <c r="A11" s="4">
        <v>7</v>
      </c>
      <c r="B11" s="8" t="s">
        <v>21</v>
      </c>
      <c r="C11" s="5">
        <v>14</v>
      </c>
      <c r="D11" s="5">
        <v>4</v>
      </c>
      <c r="E11" s="5">
        <f t="shared" si="2"/>
        <v>10</v>
      </c>
      <c r="F11" s="9">
        <v>85</v>
      </c>
      <c r="G11" s="9">
        <v>0</v>
      </c>
      <c r="H11" s="10">
        <f t="shared" si="0"/>
        <v>85</v>
      </c>
      <c r="I11" s="4">
        <v>17</v>
      </c>
      <c r="J11" s="4">
        <v>0</v>
      </c>
      <c r="K11" s="10">
        <f t="shared" si="3"/>
        <v>17</v>
      </c>
      <c r="L11" s="4">
        <v>43</v>
      </c>
      <c r="M11" s="4">
        <v>0</v>
      </c>
      <c r="N11" s="10">
        <f t="shared" si="4"/>
        <v>43</v>
      </c>
      <c r="O11" s="4">
        <f t="shared" si="5"/>
        <v>25</v>
      </c>
      <c r="P11" s="4">
        <f t="shared" si="6"/>
        <v>0</v>
      </c>
      <c r="Q11" s="10">
        <f t="shared" si="1"/>
        <v>25</v>
      </c>
      <c r="R11" s="5">
        <v>12</v>
      </c>
      <c r="S11" s="5">
        <v>0</v>
      </c>
      <c r="T11" s="4">
        <v>3</v>
      </c>
      <c r="U11" s="4">
        <v>3</v>
      </c>
      <c r="V11" s="4">
        <v>0</v>
      </c>
      <c r="W11" s="22"/>
    </row>
    <row r="12" spans="1:25" ht="20.100000000000001" customHeight="1" x14ac:dyDescent="0.15">
      <c r="A12" s="4">
        <v>8</v>
      </c>
      <c r="B12" s="8" t="s">
        <v>22</v>
      </c>
      <c r="C12" s="5">
        <v>0</v>
      </c>
      <c r="D12" s="5">
        <v>0</v>
      </c>
      <c r="E12" s="5">
        <f t="shared" si="2"/>
        <v>0</v>
      </c>
      <c r="F12" s="9">
        <v>20</v>
      </c>
      <c r="G12" s="9">
        <v>65</v>
      </c>
      <c r="H12" s="10">
        <f t="shared" si="0"/>
        <v>85</v>
      </c>
      <c r="I12" s="4">
        <v>4</v>
      </c>
      <c r="J12" s="4">
        <v>13</v>
      </c>
      <c r="K12" s="10">
        <f t="shared" si="3"/>
        <v>17</v>
      </c>
      <c r="L12" s="4">
        <v>10</v>
      </c>
      <c r="M12" s="4">
        <v>33</v>
      </c>
      <c r="N12" s="10">
        <f t="shared" si="4"/>
        <v>43</v>
      </c>
      <c r="O12" s="4">
        <f t="shared" si="5"/>
        <v>6</v>
      </c>
      <c r="P12" s="4">
        <f t="shared" si="6"/>
        <v>19</v>
      </c>
      <c r="Q12" s="10">
        <f t="shared" si="1"/>
        <v>25</v>
      </c>
      <c r="R12" s="5">
        <v>2</v>
      </c>
      <c r="S12" s="5">
        <v>2</v>
      </c>
      <c r="T12" s="4">
        <v>0</v>
      </c>
      <c r="U12" s="4">
        <v>2</v>
      </c>
      <c r="V12" s="4">
        <v>0</v>
      </c>
      <c r="W12" s="22"/>
      <c r="X12" s="23"/>
      <c r="Y12" s="23"/>
    </row>
    <row r="13" spans="1:25" ht="20.100000000000001" customHeight="1" x14ac:dyDescent="0.15">
      <c r="A13" s="4">
        <v>9</v>
      </c>
      <c r="B13" s="8" t="s">
        <v>23</v>
      </c>
      <c r="C13" s="5">
        <v>0</v>
      </c>
      <c r="D13" s="5">
        <v>0</v>
      </c>
      <c r="E13" s="5">
        <f t="shared" si="2"/>
        <v>0</v>
      </c>
      <c r="F13" s="9">
        <v>19</v>
      </c>
      <c r="G13" s="9">
        <v>45</v>
      </c>
      <c r="H13" s="10">
        <f t="shared" si="0"/>
        <v>64</v>
      </c>
      <c r="I13" s="4">
        <v>4</v>
      </c>
      <c r="J13" s="4">
        <v>9</v>
      </c>
      <c r="K13" s="10">
        <f t="shared" si="3"/>
        <v>13</v>
      </c>
      <c r="L13" s="4">
        <v>10</v>
      </c>
      <c r="M13" s="4">
        <v>23</v>
      </c>
      <c r="N13" s="10">
        <f t="shared" si="4"/>
        <v>33</v>
      </c>
      <c r="O13" s="4">
        <f t="shared" si="5"/>
        <v>5</v>
      </c>
      <c r="P13" s="4">
        <f t="shared" si="6"/>
        <v>13</v>
      </c>
      <c r="Q13" s="10">
        <f t="shared" si="1"/>
        <v>18</v>
      </c>
      <c r="R13" s="5">
        <v>4</v>
      </c>
      <c r="S13" s="5">
        <v>1</v>
      </c>
      <c r="T13" s="4">
        <v>0</v>
      </c>
      <c r="U13" s="4">
        <v>1</v>
      </c>
      <c r="V13" s="4">
        <v>0</v>
      </c>
      <c r="W13" s="22"/>
    </row>
    <row r="14" spans="1:25" ht="20.100000000000001" customHeight="1" x14ac:dyDescent="0.15">
      <c r="A14" s="4">
        <v>10</v>
      </c>
      <c r="B14" s="8" t="s">
        <v>24</v>
      </c>
      <c r="C14" s="5">
        <v>35</v>
      </c>
      <c r="D14" s="5">
        <v>11</v>
      </c>
      <c r="E14" s="5">
        <f t="shared" si="2"/>
        <v>24</v>
      </c>
      <c r="F14" s="9">
        <v>140</v>
      </c>
      <c r="G14" s="9">
        <v>138</v>
      </c>
      <c r="H14" s="10">
        <f t="shared" si="0"/>
        <v>278</v>
      </c>
      <c r="I14" s="19">
        <v>51</v>
      </c>
      <c r="J14" s="4">
        <v>28</v>
      </c>
      <c r="K14" s="10">
        <f t="shared" si="3"/>
        <v>79</v>
      </c>
      <c r="L14" s="20">
        <v>47</v>
      </c>
      <c r="M14" s="4">
        <v>69</v>
      </c>
      <c r="N14" s="10">
        <f t="shared" si="4"/>
        <v>116</v>
      </c>
      <c r="O14" s="4">
        <f t="shared" si="5"/>
        <v>42</v>
      </c>
      <c r="P14" s="4">
        <f t="shared" si="6"/>
        <v>41</v>
      </c>
      <c r="Q14" s="10">
        <f t="shared" si="1"/>
        <v>83</v>
      </c>
      <c r="R14" s="19">
        <v>44</v>
      </c>
      <c r="S14" s="5">
        <v>5</v>
      </c>
      <c r="T14" s="4">
        <v>1</v>
      </c>
      <c r="U14" s="4">
        <v>3</v>
      </c>
      <c r="V14" s="4">
        <v>1</v>
      </c>
      <c r="W14" s="22"/>
      <c r="X14" s="23"/>
    </row>
    <row r="15" spans="1:25" ht="20.100000000000001" customHeight="1" x14ac:dyDescent="0.15">
      <c r="A15" s="4">
        <v>11</v>
      </c>
      <c r="B15" s="8" t="s">
        <v>25</v>
      </c>
      <c r="C15" s="5">
        <v>22</v>
      </c>
      <c r="D15" s="5">
        <v>7</v>
      </c>
      <c r="E15" s="5">
        <f t="shared" si="2"/>
        <v>15</v>
      </c>
      <c r="F15" s="9">
        <v>105</v>
      </c>
      <c r="G15" s="9">
        <v>229</v>
      </c>
      <c r="H15" s="10">
        <f t="shared" si="0"/>
        <v>334</v>
      </c>
      <c r="I15" s="19">
        <v>70</v>
      </c>
      <c r="J15" s="19">
        <v>107</v>
      </c>
      <c r="K15" s="10">
        <f t="shared" si="3"/>
        <v>177</v>
      </c>
      <c r="L15" s="20">
        <v>4</v>
      </c>
      <c r="M15" s="20">
        <v>53</v>
      </c>
      <c r="N15" s="10">
        <f t="shared" si="4"/>
        <v>57</v>
      </c>
      <c r="O15" s="4">
        <f t="shared" si="5"/>
        <v>31</v>
      </c>
      <c r="P15" s="4">
        <f t="shared" si="6"/>
        <v>69</v>
      </c>
      <c r="Q15" s="10">
        <f t="shared" si="1"/>
        <v>100</v>
      </c>
      <c r="R15" s="19">
        <v>65</v>
      </c>
      <c r="S15" s="19">
        <v>96</v>
      </c>
      <c r="T15" s="4">
        <v>4</v>
      </c>
      <c r="U15" s="4">
        <v>15</v>
      </c>
      <c r="V15" s="4">
        <v>1</v>
      </c>
      <c r="W15" s="22"/>
      <c r="X15" s="23"/>
    </row>
    <row r="16" spans="1:25" ht="20.100000000000001" customHeight="1" x14ac:dyDescent="0.15">
      <c r="A16" s="4">
        <v>12</v>
      </c>
      <c r="B16" s="8" t="s">
        <v>26</v>
      </c>
      <c r="C16" s="5">
        <v>10</v>
      </c>
      <c r="D16" s="5">
        <v>3</v>
      </c>
      <c r="E16" s="5">
        <f t="shared" si="2"/>
        <v>7</v>
      </c>
      <c r="F16" s="9">
        <v>101</v>
      </c>
      <c r="G16" s="9">
        <v>35</v>
      </c>
      <c r="H16" s="10">
        <f t="shared" si="0"/>
        <v>136</v>
      </c>
      <c r="I16" s="4">
        <v>20</v>
      </c>
      <c r="J16" s="4">
        <v>7</v>
      </c>
      <c r="K16" s="10">
        <f t="shared" si="3"/>
        <v>27</v>
      </c>
      <c r="L16" s="4">
        <v>51</v>
      </c>
      <c r="M16" s="4">
        <v>18</v>
      </c>
      <c r="N16" s="10">
        <f t="shared" si="4"/>
        <v>69</v>
      </c>
      <c r="O16" s="4">
        <f t="shared" si="5"/>
        <v>30</v>
      </c>
      <c r="P16" s="4">
        <f t="shared" si="6"/>
        <v>10</v>
      </c>
      <c r="Q16" s="10">
        <f t="shared" si="1"/>
        <v>40</v>
      </c>
      <c r="R16" s="5">
        <v>16</v>
      </c>
      <c r="S16" s="5">
        <v>0</v>
      </c>
      <c r="T16" s="4">
        <v>2</v>
      </c>
      <c r="U16" s="4">
        <v>5</v>
      </c>
      <c r="V16" s="4">
        <v>0</v>
      </c>
      <c r="W16" s="22"/>
    </row>
    <row r="17" spans="1:25" ht="20.100000000000001" customHeight="1" x14ac:dyDescent="0.15">
      <c r="A17" s="4">
        <v>13</v>
      </c>
      <c r="B17" s="8" t="s">
        <v>27</v>
      </c>
      <c r="C17" s="5">
        <v>10</v>
      </c>
      <c r="D17" s="5">
        <v>3</v>
      </c>
      <c r="E17" s="5">
        <f t="shared" si="2"/>
        <v>7</v>
      </c>
      <c r="F17" s="9">
        <v>35</v>
      </c>
      <c r="G17" s="9">
        <v>96</v>
      </c>
      <c r="H17" s="10">
        <f t="shared" si="0"/>
        <v>131</v>
      </c>
      <c r="I17" s="19">
        <v>11</v>
      </c>
      <c r="J17" s="4">
        <v>19</v>
      </c>
      <c r="K17" s="10">
        <f t="shared" si="3"/>
        <v>30</v>
      </c>
      <c r="L17" s="20">
        <v>14</v>
      </c>
      <c r="M17" s="4">
        <v>48</v>
      </c>
      <c r="N17" s="10">
        <f t="shared" si="4"/>
        <v>62</v>
      </c>
      <c r="O17" s="4">
        <f t="shared" si="5"/>
        <v>10</v>
      </c>
      <c r="P17" s="4">
        <f t="shared" si="6"/>
        <v>29</v>
      </c>
      <c r="Q17" s="10">
        <f t="shared" si="1"/>
        <v>39</v>
      </c>
      <c r="R17" s="19">
        <v>9</v>
      </c>
      <c r="S17" s="5">
        <v>8</v>
      </c>
      <c r="T17" s="4">
        <v>0</v>
      </c>
      <c r="U17" s="4">
        <v>1</v>
      </c>
      <c r="V17" s="4">
        <v>0</v>
      </c>
      <c r="W17" s="22"/>
      <c r="Y17" s="23"/>
    </row>
    <row r="18" spans="1:25" ht="20.100000000000001" customHeight="1" x14ac:dyDescent="0.15">
      <c r="A18" s="4">
        <v>14</v>
      </c>
      <c r="B18" s="31" t="s">
        <v>28</v>
      </c>
      <c r="C18" s="32">
        <v>0</v>
      </c>
      <c r="D18" s="32">
        <v>0</v>
      </c>
      <c r="E18" s="32">
        <f t="shared" si="2"/>
        <v>0</v>
      </c>
      <c r="F18" s="33">
        <v>45</v>
      </c>
      <c r="G18" s="33">
        <v>36</v>
      </c>
      <c r="H18" s="30">
        <f t="shared" si="0"/>
        <v>81</v>
      </c>
      <c r="I18" s="34">
        <v>28</v>
      </c>
      <c r="J18" s="30">
        <v>7</v>
      </c>
      <c r="K18" s="30">
        <f t="shared" si="3"/>
        <v>35</v>
      </c>
      <c r="L18" s="35">
        <v>4</v>
      </c>
      <c r="M18" s="30">
        <v>18</v>
      </c>
      <c r="N18" s="30">
        <f t="shared" si="4"/>
        <v>22</v>
      </c>
      <c r="O18" s="30">
        <f t="shared" si="5"/>
        <v>13</v>
      </c>
      <c r="P18" s="30">
        <f t="shared" si="6"/>
        <v>11</v>
      </c>
      <c r="Q18" s="30">
        <f t="shared" si="1"/>
        <v>24</v>
      </c>
      <c r="R18" s="34">
        <v>26</v>
      </c>
      <c r="S18" s="32">
        <v>2</v>
      </c>
      <c r="T18" s="30">
        <v>1</v>
      </c>
      <c r="U18" s="30">
        <v>0</v>
      </c>
      <c r="V18" s="30">
        <v>0</v>
      </c>
      <c r="W18" s="21"/>
      <c r="X18" s="23"/>
    </row>
    <row r="19" spans="1:25" ht="20.100000000000001" customHeight="1" x14ac:dyDescent="0.15">
      <c r="A19" s="4">
        <v>15</v>
      </c>
      <c r="B19" s="8" t="s">
        <v>29</v>
      </c>
      <c r="C19" s="5">
        <v>10</v>
      </c>
      <c r="D19" s="5">
        <v>3</v>
      </c>
      <c r="E19" s="5">
        <f t="shared" si="2"/>
        <v>7</v>
      </c>
      <c r="F19" s="9">
        <v>37</v>
      </c>
      <c r="G19" s="9">
        <v>0</v>
      </c>
      <c r="H19" s="10">
        <f t="shared" si="0"/>
        <v>37</v>
      </c>
      <c r="I19" s="19">
        <v>19</v>
      </c>
      <c r="J19" s="4">
        <v>0</v>
      </c>
      <c r="K19" s="10">
        <f t="shared" si="3"/>
        <v>19</v>
      </c>
      <c r="L19" s="20">
        <v>7</v>
      </c>
      <c r="M19" s="4">
        <v>0</v>
      </c>
      <c r="N19" s="10">
        <f t="shared" si="4"/>
        <v>7</v>
      </c>
      <c r="O19" s="4">
        <f t="shared" si="5"/>
        <v>11</v>
      </c>
      <c r="P19" s="4">
        <f t="shared" si="6"/>
        <v>0</v>
      </c>
      <c r="Q19" s="10">
        <f t="shared" si="1"/>
        <v>11</v>
      </c>
      <c r="R19" s="19">
        <v>17</v>
      </c>
      <c r="S19" s="5">
        <v>0</v>
      </c>
      <c r="T19" s="4">
        <v>0</v>
      </c>
      <c r="U19" s="4">
        <v>1</v>
      </c>
      <c r="V19" s="4">
        <v>0</v>
      </c>
      <c r="W19" s="21"/>
    </row>
    <row r="20" spans="1:25" ht="20.100000000000001" customHeight="1" x14ac:dyDescent="0.15">
      <c r="A20" s="4">
        <v>16</v>
      </c>
      <c r="B20" s="8" t="s">
        <v>30</v>
      </c>
      <c r="C20" s="5">
        <v>0</v>
      </c>
      <c r="D20" s="5">
        <v>0</v>
      </c>
      <c r="E20" s="5">
        <f t="shared" si="2"/>
        <v>0</v>
      </c>
      <c r="F20" s="4">
        <v>0</v>
      </c>
      <c r="G20" s="4">
        <v>249</v>
      </c>
      <c r="H20" s="10">
        <f t="shared" si="0"/>
        <v>249</v>
      </c>
      <c r="I20" s="4">
        <v>0</v>
      </c>
      <c r="J20" s="4">
        <v>50</v>
      </c>
      <c r="K20" s="10">
        <f t="shared" si="3"/>
        <v>50</v>
      </c>
      <c r="L20" s="4">
        <v>0</v>
      </c>
      <c r="M20" s="4">
        <v>125</v>
      </c>
      <c r="N20" s="10">
        <f t="shared" si="4"/>
        <v>125</v>
      </c>
      <c r="O20" s="4">
        <f t="shared" si="5"/>
        <v>0</v>
      </c>
      <c r="P20" s="4">
        <f t="shared" si="6"/>
        <v>74</v>
      </c>
      <c r="Q20" s="10">
        <f t="shared" si="1"/>
        <v>74</v>
      </c>
      <c r="R20" s="5">
        <v>0</v>
      </c>
      <c r="S20" s="5">
        <v>3</v>
      </c>
      <c r="T20" s="4">
        <v>0</v>
      </c>
      <c r="U20" s="4">
        <v>17</v>
      </c>
      <c r="V20" s="4">
        <v>1</v>
      </c>
      <c r="W20" s="21"/>
    </row>
    <row r="21" spans="1:25" ht="20.100000000000001" customHeight="1" x14ac:dyDescent="0.15">
      <c r="A21" s="4">
        <v>17</v>
      </c>
      <c r="B21" s="8" t="s">
        <v>37</v>
      </c>
      <c r="C21" s="5">
        <v>0</v>
      </c>
      <c r="D21" s="5">
        <v>0</v>
      </c>
      <c r="E21" s="5">
        <f t="shared" si="2"/>
        <v>0</v>
      </c>
      <c r="F21" s="4">
        <v>0</v>
      </c>
      <c r="G21" s="4">
        <v>35</v>
      </c>
      <c r="H21" s="10">
        <f t="shared" si="0"/>
        <v>35</v>
      </c>
      <c r="I21" s="4">
        <v>0</v>
      </c>
      <c r="J21" s="4">
        <v>7</v>
      </c>
      <c r="K21" s="10">
        <f t="shared" si="3"/>
        <v>7</v>
      </c>
      <c r="L21" s="4">
        <f>F21*0.5</f>
        <v>0</v>
      </c>
      <c r="M21" s="4">
        <v>18</v>
      </c>
      <c r="N21" s="10">
        <f t="shared" si="4"/>
        <v>18</v>
      </c>
      <c r="O21" s="4">
        <f t="shared" si="5"/>
        <v>0</v>
      </c>
      <c r="P21" s="4">
        <f t="shared" si="6"/>
        <v>10</v>
      </c>
      <c r="Q21" s="10">
        <f t="shared" si="1"/>
        <v>10</v>
      </c>
      <c r="R21" s="5">
        <v>0</v>
      </c>
      <c r="S21" s="5">
        <v>0</v>
      </c>
      <c r="T21" s="4">
        <v>0</v>
      </c>
      <c r="U21" s="4">
        <v>0</v>
      </c>
      <c r="V21" s="4">
        <v>0</v>
      </c>
      <c r="W21" s="21"/>
    </row>
    <row r="22" spans="1:25" ht="20.100000000000001" customHeight="1" x14ac:dyDescent="0.15">
      <c r="A22" s="4">
        <v>18</v>
      </c>
      <c r="B22" s="8" t="s">
        <v>45</v>
      </c>
      <c r="C22" s="5">
        <v>0</v>
      </c>
      <c r="D22" s="5">
        <v>0</v>
      </c>
      <c r="E22" s="5">
        <f t="shared" si="2"/>
        <v>0</v>
      </c>
      <c r="F22" s="4">
        <v>8</v>
      </c>
      <c r="G22" s="4">
        <v>0</v>
      </c>
      <c r="H22" s="10">
        <f t="shared" si="0"/>
        <v>8</v>
      </c>
      <c r="I22" s="19">
        <v>7</v>
      </c>
      <c r="J22" s="4">
        <v>0</v>
      </c>
      <c r="K22" s="10">
        <f t="shared" si="3"/>
        <v>7</v>
      </c>
      <c r="L22" s="20">
        <v>1</v>
      </c>
      <c r="M22" s="4">
        <f>G22*0.5</f>
        <v>0</v>
      </c>
      <c r="N22" s="10">
        <v>0</v>
      </c>
      <c r="O22" s="4">
        <f t="shared" si="5"/>
        <v>0</v>
      </c>
      <c r="P22" s="4">
        <f t="shared" si="6"/>
        <v>0</v>
      </c>
      <c r="Q22" s="10">
        <f t="shared" si="1"/>
        <v>0</v>
      </c>
      <c r="R22" s="19">
        <v>7</v>
      </c>
      <c r="S22" s="5">
        <v>0</v>
      </c>
      <c r="T22" s="4">
        <v>0</v>
      </c>
      <c r="U22" s="4">
        <v>0</v>
      </c>
      <c r="V22" s="4">
        <v>0</v>
      </c>
      <c r="W22" s="21"/>
    </row>
    <row r="23" spans="1:25" s="2" customFormat="1" ht="20.100000000000001" customHeight="1" x14ac:dyDescent="0.15">
      <c r="A23" s="11"/>
      <c r="B23" s="11" t="s">
        <v>31</v>
      </c>
      <c r="C23" s="12">
        <f>SUM(C5:C21)</f>
        <v>224</v>
      </c>
      <c r="D23" s="13">
        <f>SUM(D5:D21)</f>
        <v>65</v>
      </c>
      <c r="E23" s="13">
        <f>SUM(E5:E21)</f>
        <v>159</v>
      </c>
      <c r="F23" s="11">
        <f>SUM(F5:F22)</f>
        <v>1320</v>
      </c>
      <c r="G23" s="14">
        <f>SUM(G5:G22)</f>
        <v>1263</v>
      </c>
      <c r="H23" s="15">
        <f t="shared" si="0"/>
        <v>2583</v>
      </c>
      <c r="I23" s="11">
        <f>SUM(I5:I22)</f>
        <v>383</v>
      </c>
      <c r="J23" s="11">
        <f>SUM(J5:J22)</f>
        <v>314</v>
      </c>
      <c r="K23" s="15">
        <f t="shared" si="3"/>
        <v>697</v>
      </c>
      <c r="L23" s="14">
        <f>SUM(L5:L22)</f>
        <v>546</v>
      </c>
      <c r="M23" s="14">
        <f>SUM(M5:M22)</f>
        <v>573</v>
      </c>
      <c r="N23" s="15">
        <f>SUM(L23:M23)</f>
        <v>1119</v>
      </c>
      <c r="O23" s="14">
        <f>SUM(O5:O22)</f>
        <v>391</v>
      </c>
      <c r="P23" s="14">
        <f>SUM(P5:P22)</f>
        <v>376</v>
      </c>
      <c r="Q23" s="15">
        <f t="shared" si="1"/>
        <v>767</v>
      </c>
      <c r="R23" s="11">
        <f>SUM(R5:R22)</f>
        <v>320</v>
      </c>
      <c r="S23" s="11">
        <f>SUM(S5:S22)</f>
        <v>160</v>
      </c>
      <c r="T23" s="11">
        <f>SUM(T5:T22)</f>
        <v>14</v>
      </c>
      <c r="U23" s="11">
        <f>SUM(U5:U22)</f>
        <v>73</v>
      </c>
      <c r="V23" s="11">
        <f>SUM(V5:V22)</f>
        <v>3</v>
      </c>
      <c r="X23" s="1"/>
      <c r="Y23" s="1"/>
    </row>
    <row r="25" spans="1:25" ht="17.100000000000001" customHeight="1" x14ac:dyDescent="0.15">
      <c r="A25" s="16" t="s">
        <v>32</v>
      </c>
      <c r="B25" s="38" t="s">
        <v>46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</row>
    <row r="26" spans="1:25" ht="15" customHeight="1" x14ac:dyDescent="0.15">
      <c r="A26" s="16"/>
      <c r="B26" s="17" t="s">
        <v>47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1:25" ht="17.100000000000001" customHeight="1" x14ac:dyDescent="0.15">
      <c r="B27" s="38" t="s">
        <v>48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</row>
    <row r="28" spans="1:25" x14ac:dyDescent="0.15">
      <c r="B28" s="38" t="s">
        <v>49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</row>
    <row r="29" spans="1:25" x14ac:dyDescent="0.15">
      <c r="B29" s="18" t="s">
        <v>50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</row>
    <row r="30" spans="1:25" ht="15" customHeight="1" x14ac:dyDescent="0.15">
      <c r="B30" s="38" t="s">
        <v>51</v>
      </c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</row>
  </sheetData>
  <mergeCells count="20">
    <mergeCell ref="A1:V1"/>
    <mergeCell ref="C2:E2"/>
    <mergeCell ref="F2:V2"/>
    <mergeCell ref="F3:H3"/>
    <mergeCell ref="I3:K3"/>
    <mergeCell ref="L3:N3"/>
    <mergeCell ref="O3:Q3"/>
    <mergeCell ref="R3:S3"/>
    <mergeCell ref="B25:T25"/>
    <mergeCell ref="B27:V27"/>
    <mergeCell ref="B28:U28"/>
    <mergeCell ref="B30:U30"/>
    <mergeCell ref="A2:A4"/>
    <mergeCell ref="B2:B4"/>
    <mergeCell ref="C3:C4"/>
    <mergeCell ref="D3:D4"/>
    <mergeCell ref="E3:E4"/>
    <mergeCell ref="T3:T4"/>
    <mergeCell ref="U3:U4"/>
    <mergeCell ref="V3:V4"/>
  </mergeCells>
  <phoneticPr fontId="12" type="noConversion"/>
  <pageMargins left="0.46875" right="0.23888888888888901" top="0.34930555555555598" bottom="0.23888888888888901" header="0.27916666666666701" footer="0.2"/>
  <pageSetup paperSize="9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2016级指标</vt:lpstr>
      <vt:lpstr>2017级指标</vt:lpstr>
      <vt:lpstr>2018级指标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hw</dc:creator>
  <cp:lastModifiedBy>付慧娟</cp:lastModifiedBy>
  <dcterms:created xsi:type="dcterms:W3CDTF">2016-09-09T08:16:00Z</dcterms:created>
  <dcterms:modified xsi:type="dcterms:W3CDTF">2018-09-04T06:07:52Z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